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iComputer12\Desktop\"/>
    </mc:Choice>
  </mc:AlternateContent>
  <xr:revisionPtr revIDLastSave="0" documentId="8_{EB62D8B1-420E-4337-8991-054335D7FBC4}" xr6:coauthVersionLast="47" xr6:coauthVersionMax="47" xr10:uidLastSave="{00000000-0000-0000-0000-000000000000}"/>
  <workbookProtection workbookPassword="ED64" lockStructure="1"/>
  <bookViews>
    <workbookView xWindow="-108" yWindow="-108" windowWidth="23256" windowHeight="12576" tabRatio="500" firstSheet="1" activeTab="1" xr2:uid="{00000000-000D-0000-FFFF-FFFF00000000}"/>
  </bookViews>
  <sheets>
    <sheet name="Formule" sheetId="1" state="hidden" r:id="rId1"/>
    <sheet name="Foglio Inserimento studenti" sheetId="2" r:id="rId2"/>
    <sheet name="Ordinamento_Formula" sheetId="3" state="hidden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3" l="1"/>
  <c r="F24" i="3"/>
  <c r="G24" i="3"/>
  <c r="B48" i="3"/>
  <c r="C23" i="1"/>
  <c r="AE23" i="1"/>
  <c r="AD23" i="1"/>
  <c r="AC23" i="1"/>
  <c r="B23" i="3"/>
  <c r="F23" i="3"/>
  <c r="G23" i="3"/>
  <c r="B47" i="3"/>
  <c r="C22" i="1"/>
  <c r="AE22" i="1"/>
  <c r="AD22" i="1"/>
  <c r="AC22" i="1"/>
  <c r="B22" i="3"/>
  <c r="F22" i="3"/>
  <c r="G22" i="3"/>
  <c r="B46" i="3"/>
  <c r="C21" i="1"/>
  <c r="AE21" i="1"/>
  <c r="AD21" i="1"/>
  <c r="AC21" i="1"/>
  <c r="B21" i="3"/>
  <c r="F21" i="3"/>
  <c r="G21" i="3"/>
  <c r="B45" i="3"/>
  <c r="C20" i="1"/>
  <c r="AE20" i="1"/>
  <c r="AD20" i="1"/>
  <c r="AC20" i="1"/>
  <c r="B20" i="3"/>
  <c r="F20" i="3"/>
  <c r="G20" i="3"/>
  <c r="B44" i="3"/>
  <c r="C19" i="1"/>
  <c r="AE19" i="1"/>
  <c r="AD19" i="1"/>
  <c r="AC19" i="1"/>
  <c r="B19" i="3"/>
  <c r="F19" i="3"/>
  <c r="G19" i="3"/>
  <c r="B43" i="3"/>
  <c r="C18" i="1"/>
  <c r="AE18" i="1"/>
  <c r="AD18" i="1"/>
  <c r="AC18" i="1"/>
  <c r="B18" i="3"/>
  <c r="F18" i="3"/>
  <c r="G18" i="3"/>
  <c r="B42" i="3"/>
  <c r="C17" i="1"/>
  <c r="AE17" i="1"/>
  <c r="AD17" i="1"/>
  <c r="AC17" i="1"/>
  <c r="B17" i="3"/>
  <c r="F17" i="3"/>
  <c r="G17" i="3"/>
  <c r="B41" i="3"/>
  <c r="C16" i="1"/>
  <c r="AE16" i="1"/>
  <c r="AD16" i="1"/>
  <c r="AC16" i="1"/>
  <c r="B16" i="3"/>
  <c r="F16" i="3"/>
  <c r="G16" i="3"/>
  <c r="B40" i="3"/>
  <c r="C15" i="1"/>
  <c r="AE15" i="1"/>
  <c r="AD15" i="1"/>
  <c r="AC15" i="1"/>
  <c r="B15" i="3"/>
  <c r="F15" i="3"/>
  <c r="G15" i="3"/>
  <c r="B39" i="3"/>
  <c r="C14" i="1"/>
  <c r="AE14" i="1"/>
  <c r="AD14" i="1"/>
  <c r="AC14" i="1"/>
  <c r="B14" i="3"/>
  <c r="F14" i="3"/>
  <c r="G14" i="3"/>
  <c r="B38" i="3"/>
  <c r="C13" i="1"/>
  <c r="AE13" i="1"/>
  <c r="AD13" i="1"/>
  <c r="AC13" i="1"/>
  <c r="B13" i="3"/>
  <c r="F13" i="3"/>
  <c r="G13" i="3"/>
  <c r="B37" i="3"/>
  <c r="C12" i="1"/>
  <c r="AE12" i="1"/>
  <c r="AD12" i="1"/>
  <c r="AC12" i="1"/>
  <c r="B12" i="3"/>
  <c r="F12" i="3"/>
  <c r="G12" i="3"/>
  <c r="B36" i="3"/>
  <c r="C11" i="1"/>
  <c r="AE11" i="1"/>
  <c r="AD11" i="1"/>
  <c r="AC11" i="1"/>
  <c r="B11" i="3"/>
  <c r="F11" i="3"/>
  <c r="G11" i="3"/>
  <c r="B35" i="3"/>
  <c r="C10" i="1"/>
  <c r="AE10" i="1"/>
  <c r="AD10" i="1"/>
  <c r="AC10" i="1"/>
  <c r="B10" i="3"/>
  <c r="F10" i="3"/>
  <c r="G10" i="3"/>
  <c r="B34" i="3"/>
  <c r="C9" i="1"/>
  <c r="AE9" i="1"/>
  <c r="AD9" i="1"/>
  <c r="AC9" i="1"/>
  <c r="B9" i="3"/>
  <c r="F9" i="3"/>
  <c r="G9" i="3"/>
  <c r="B33" i="3"/>
  <c r="C8" i="1"/>
  <c r="AE8" i="1"/>
  <c r="AD8" i="1"/>
  <c r="AC8" i="1"/>
  <c r="B8" i="3"/>
  <c r="F8" i="3"/>
  <c r="G8" i="3"/>
  <c r="B32" i="3"/>
  <c r="C7" i="1"/>
  <c r="AE7" i="1"/>
  <c r="AD7" i="1"/>
  <c r="AC7" i="1"/>
  <c r="B7" i="3"/>
  <c r="F7" i="3"/>
  <c r="G7" i="3"/>
  <c r="B31" i="3"/>
  <c r="C6" i="1"/>
  <c r="AE6" i="1"/>
  <c r="AD6" i="1"/>
  <c r="AC6" i="1"/>
  <c r="B6" i="3"/>
  <c r="F6" i="3"/>
  <c r="G6" i="3"/>
  <c r="B30" i="3"/>
  <c r="C5" i="1"/>
  <c r="AE5" i="1"/>
  <c r="AD5" i="1"/>
  <c r="AC5" i="1"/>
  <c r="B5" i="3"/>
  <c r="F5" i="3"/>
  <c r="G5" i="3"/>
  <c r="B29" i="3"/>
  <c r="C4" i="1"/>
  <c r="AE4" i="1"/>
  <c r="AD4" i="1"/>
  <c r="AC4" i="1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C5" i="3"/>
  <c r="H5" i="3"/>
  <c r="C29" i="3"/>
  <c r="D4" i="1"/>
  <c r="X4" i="1"/>
  <c r="W4" i="1"/>
  <c r="C6" i="3"/>
  <c r="H6" i="3"/>
  <c r="C30" i="3"/>
  <c r="D5" i="1"/>
  <c r="W5" i="1"/>
  <c r="V4" i="1"/>
  <c r="V5" i="1"/>
  <c r="C7" i="3"/>
  <c r="H7" i="3"/>
  <c r="C31" i="3"/>
  <c r="D6" i="1"/>
  <c r="V6" i="1"/>
  <c r="U4" i="1"/>
  <c r="U5" i="1"/>
  <c r="U6" i="1"/>
  <c r="C8" i="3"/>
  <c r="H8" i="3"/>
  <c r="C32" i="3"/>
  <c r="D7" i="1"/>
  <c r="U7" i="1"/>
  <c r="T4" i="1"/>
  <c r="T5" i="1"/>
  <c r="T6" i="1"/>
  <c r="T7" i="1"/>
  <c r="C9" i="3"/>
  <c r="H9" i="3"/>
  <c r="C33" i="3"/>
  <c r="D8" i="1"/>
  <c r="T8" i="1"/>
  <c r="S4" i="1"/>
  <c r="S5" i="1"/>
  <c r="S6" i="1"/>
  <c r="S7" i="1"/>
  <c r="S8" i="1"/>
  <c r="C10" i="3"/>
  <c r="H10" i="3"/>
  <c r="C34" i="3"/>
  <c r="D9" i="1"/>
  <c r="S9" i="1"/>
  <c r="R4" i="1"/>
  <c r="R5" i="1"/>
  <c r="R6" i="1"/>
  <c r="R7" i="1"/>
  <c r="R8" i="1"/>
  <c r="R9" i="1"/>
  <c r="C11" i="3"/>
  <c r="H11" i="3"/>
  <c r="C35" i="3"/>
  <c r="D10" i="1"/>
  <c r="R10" i="1"/>
  <c r="Q4" i="1"/>
  <c r="Q5" i="1"/>
  <c r="Q6" i="1"/>
  <c r="Q7" i="1"/>
  <c r="Q8" i="1"/>
  <c r="Q9" i="1"/>
  <c r="Q10" i="1"/>
  <c r="C12" i="3"/>
  <c r="H12" i="3"/>
  <c r="C36" i="3"/>
  <c r="D11" i="1"/>
  <c r="Q11" i="1"/>
  <c r="P4" i="1"/>
  <c r="P5" i="1"/>
  <c r="P6" i="1"/>
  <c r="P7" i="1"/>
  <c r="P8" i="1"/>
  <c r="P9" i="1"/>
  <c r="P10" i="1"/>
  <c r="P11" i="1"/>
  <c r="C13" i="3"/>
  <c r="H13" i="3"/>
  <c r="C37" i="3"/>
  <c r="D12" i="1"/>
  <c r="P12" i="1"/>
  <c r="O4" i="1"/>
  <c r="O5" i="1"/>
  <c r="O6" i="1"/>
  <c r="O7" i="1"/>
  <c r="O8" i="1"/>
  <c r="O9" i="1"/>
  <c r="O10" i="1"/>
  <c r="O11" i="1"/>
  <c r="O12" i="1"/>
  <c r="C14" i="3"/>
  <c r="H14" i="3"/>
  <c r="C38" i="3"/>
  <c r="D13" i="1"/>
  <c r="O13" i="1"/>
  <c r="N4" i="1"/>
  <c r="N5" i="1"/>
  <c r="N6" i="1"/>
  <c r="N7" i="1"/>
  <c r="N8" i="1"/>
  <c r="N9" i="1"/>
  <c r="N10" i="1"/>
  <c r="N11" i="1"/>
  <c r="N12" i="1"/>
  <c r="N13" i="1"/>
  <c r="C15" i="3"/>
  <c r="H15" i="3"/>
  <c r="C39" i="3"/>
  <c r="D14" i="1"/>
  <c r="N14" i="1"/>
  <c r="M4" i="1"/>
  <c r="M5" i="1"/>
  <c r="M6" i="1"/>
  <c r="M7" i="1"/>
  <c r="M8" i="1"/>
  <c r="M9" i="1"/>
  <c r="M10" i="1"/>
  <c r="M11" i="1"/>
  <c r="M12" i="1"/>
  <c r="M13" i="1"/>
  <c r="M14" i="1"/>
  <c r="C16" i="3"/>
  <c r="H16" i="3"/>
  <c r="C40" i="3"/>
  <c r="D15" i="1"/>
  <c r="M15" i="1"/>
  <c r="L4" i="1"/>
  <c r="L5" i="1"/>
  <c r="L6" i="1"/>
  <c r="L7" i="1"/>
  <c r="L8" i="1"/>
  <c r="L9" i="1"/>
  <c r="L10" i="1"/>
  <c r="L11" i="1"/>
  <c r="L12" i="1"/>
  <c r="L13" i="1"/>
  <c r="L14" i="1"/>
  <c r="L15" i="1"/>
  <c r="C17" i="3"/>
  <c r="H17" i="3"/>
  <c r="C41" i="3"/>
  <c r="D16" i="1"/>
  <c r="L1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C18" i="3"/>
  <c r="H18" i="3"/>
  <c r="C42" i="3"/>
  <c r="D17" i="1"/>
  <c r="K1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C19" i="3"/>
  <c r="H19" i="3"/>
  <c r="C43" i="3"/>
  <c r="D18" i="1"/>
  <c r="J1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C20" i="3"/>
  <c r="H20" i="3"/>
  <c r="C44" i="3"/>
  <c r="D19" i="1"/>
  <c r="I1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C21" i="3"/>
  <c r="H21" i="3"/>
  <c r="C45" i="3"/>
  <c r="D20" i="1"/>
  <c r="H2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C22" i="3"/>
  <c r="H22" i="3"/>
  <c r="C46" i="3"/>
  <c r="D21" i="1"/>
  <c r="G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C23" i="3"/>
  <c r="H23" i="3"/>
  <c r="C47" i="3"/>
  <c r="D22" i="1"/>
  <c r="F22" i="1"/>
  <c r="D26" i="1"/>
  <c r="F27" i="1"/>
  <c r="C24" i="3"/>
  <c r="H24" i="3"/>
  <c r="C48" i="3"/>
  <c r="D23" i="1"/>
  <c r="F23" i="1"/>
  <c r="F26" i="1"/>
  <c r="G27" i="1"/>
  <c r="G22" i="1"/>
  <c r="G23" i="1"/>
  <c r="G26" i="1"/>
  <c r="H27" i="1"/>
  <c r="H21" i="1"/>
  <c r="H22" i="1"/>
  <c r="H23" i="1"/>
  <c r="H26" i="1"/>
  <c r="I27" i="1"/>
  <c r="I20" i="1"/>
  <c r="I21" i="1"/>
  <c r="I22" i="1"/>
  <c r="I23" i="1"/>
  <c r="I26" i="1"/>
  <c r="J27" i="1"/>
  <c r="J19" i="1"/>
  <c r="J20" i="1"/>
  <c r="J21" i="1"/>
  <c r="J22" i="1"/>
  <c r="J23" i="1"/>
  <c r="J26" i="1"/>
  <c r="K27" i="1"/>
  <c r="K18" i="1"/>
  <c r="K19" i="1"/>
  <c r="K20" i="1"/>
  <c r="K21" i="1"/>
  <c r="K22" i="1"/>
  <c r="K23" i="1"/>
  <c r="K26" i="1"/>
  <c r="L27" i="1"/>
  <c r="L17" i="1"/>
  <c r="L18" i="1"/>
  <c r="L19" i="1"/>
  <c r="L20" i="1"/>
  <c r="L21" i="1"/>
  <c r="L22" i="1"/>
  <c r="L23" i="1"/>
  <c r="L26" i="1"/>
  <c r="M27" i="1"/>
  <c r="M16" i="1"/>
  <c r="M17" i="1"/>
  <c r="M18" i="1"/>
  <c r="M19" i="1"/>
  <c r="M20" i="1"/>
  <c r="M21" i="1"/>
  <c r="M22" i="1"/>
  <c r="M23" i="1"/>
  <c r="M26" i="1"/>
  <c r="N27" i="1"/>
  <c r="N15" i="1"/>
  <c r="N16" i="1"/>
  <c r="N17" i="1"/>
  <c r="N18" i="1"/>
  <c r="N19" i="1"/>
  <c r="N20" i="1"/>
  <c r="N21" i="1"/>
  <c r="N22" i="1"/>
  <c r="N23" i="1"/>
  <c r="N26" i="1"/>
  <c r="O27" i="1"/>
  <c r="O14" i="1"/>
  <c r="O15" i="1"/>
  <c r="O16" i="1"/>
  <c r="O17" i="1"/>
  <c r="O18" i="1"/>
  <c r="O19" i="1"/>
  <c r="O20" i="1"/>
  <c r="O21" i="1"/>
  <c r="O22" i="1"/>
  <c r="O23" i="1"/>
  <c r="O26" i="1"/>
  <c r="P27" i="1"/>
  <c r="P13" i="1"/>
  <c r="P14" i="1"/>
  <c r="P15" i="1"/>
  <c r="P16" i="1"/>
  <c r="P17" i="1"/>
  <c r="P18" i="1"/>
  <c r="P19" i="1"/>
  <c r="P20" i="1"/>
  <c r="P21" i="1"/>
  <c r="P22" i="1"/>
  <c r="P23" i="1"/>
  <c r="P26" i="1"/>
  <c r="Q27" i="1"/>
  <c r="Q12" i="1"/>
  <c r="Q13" i="1"/>
  <c r="Q14" i="1"/>
  <c r="Q15" i="1"/>
  <c r="Q16" i="1"/>
  <c r="Q17" i="1"/>
  <c r="Q18" i="1"/>
  <c r="Q19" i="1"/>
  <c r="Q20" i="1"/>
  <c r="Q21" i="1"/>
  <c r="Q22" i="1"/>
  <c r="Q23" i="1"/>
  <c r="Q26" i="1"/>
  <c r="R27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6" i="1"/>
  <c r="S27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6" i="1"/>
  <c r="T2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6" i="1"/>
  <c r="U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6" i="1"/>
  <c r="V27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6" i="1"/>
  <c r="W2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6" i="1"/>
  <c r="X27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6" i="1"/>
  <c r="Y27" i="1"/>
  <c r="Y4" i="1"/>
  <c r="Z4" i="1"/>
  <c r="D5" i="3"/>
  <c r="I5" i="3"/>
  <c r="D29" i="3"/>
  <c r="E4" i="1"/>
  <c r="AA4" i="1"/>
  <c r="AB4" i="1"/>
  <c r="AH4" i="1"/>
  <c r="Y5" i="1"/>
  <c r="Z5" i="1"/>
  <c r="D6" i="3"/>
  <c r="I6" i="3"/>
  <c r="D30" i="3"/>
  <c r="E5" i="1"/>
  <c r="AA5" i="1"/>
  <c r="AB5" i="1"/>
  <c r="AH5" i="1"/>
  <c r="Y6" i="1"/>
  <c r="Z6" i="1"/>
  <c r="D7" i="3"/>
  <c r="I7" i="3"/>
  <c r="D31" i="3"/>
  <c r="E6" i="1"/>
  <c r="AA6" i="1"/>
  <c r="AB6" i="1"/>
  <c r="AH6" i="1"/>
  <c r="Y7" i="1"/>
  <c r="Z7" i="1"/>
  <c r="D8" i="3"/>
  <c r="I8" i="3"/>
  <c r="D32" i="3"/>
  <c r="E7" i="1"/>
  <c r="AA7" i="1"/>
  <c r="AB7" i="1"/>
  <c r="AH7" i="1"/>
  <c r="Y8" i="1"/>
  <c r="Z8" i="1"/>
  <c r="D9" i="3"/>
  <c r="I9" i="3"/>
  <c r="D33" i="3"/>
  <c r="E8" i="1"/>
  <c r="AA8" i="1"/>
  <c r="AB8" i="1"/>
  <c r="AH8" i="1"/>
  <c r="Y9" i="1"/>
  <c r="Z9" i="1"/>
  <c r="D10" i="3"/>
  <c r="I10" i="3"/>
  <c r="D34" i="3"/>
  <c r="E9" i="1"/>
  <c r="AA9" i="1"/>
  <c r="AB9" i="1"/>
  <c r="AH9" i="1"/>
  <c r="Y10" i="1"/>
  <c r="Z10" i="1"/>
  <c r="D11" i="3"/>
  <c r="I11" i="3"/>
  <c r="D35" i="3"/>
  <c r="E10" i="1"/>
  <c r="AA10" i="1"/>
  <c r="AB10" i="1"/>
  <c r="AH10" i="1"/>
  <c r="Y11" i="1"/>
  <c r="Z11" i="1"/>
  <c r="D12" i="3"/>
  <c r="I12" i="3"/>
  <c r="D36" i="3"/>
  <c r="E11" i="1"/>
  <c r="AA11" i="1"/>
  <c r="AB11" i="1"/>
  <c r="AH11" i="1"/>
  <c r="Y12" i="1"/>
  <c r="Z12" i="1"/>
  <c r="D13" i="3"/>
  <c r="I13" i="3"/>
  <c r="D37" i="3"/>
  <c r="E12" i="1"/>
  <c r="AA12" i="1"/>
  <c r="AB12" i="1"/>
  <c r="AH12" i="1"/>
  <c r="Y13" i="1"/>
  <c r="Z13" i="1"/>
  <c r="D14" i="3"/>
  <c r="I14" i="3"/>
  <c r="D38" i="3"/>
  <c r="E13" i="1"/>
  <c r="AA13" i="1"/>
  <c r="AB13" i="1"/>
  <c r="AH13" i="1"/>
  <c r="Y14" i="1"/>
  <c r="Z14" i="1"/>
  <c r="D15" i="3"/>
  <c r="I15" i="3"/>
  <c r="D39" i="3"/>
  <c r="E14" i="1"/>
  <c r="AA14" i="1"/>
  <c r="AB14" i="1"/>
  <c r="AH14" i="1"/>
  <c r="Y15" i="1"/>
  <c r="Z15" i="1"/>
  <c r="D16" i="3"/>
  <c r="I16" i="3"/>
  <c r="D40" i="3"/>
  <c r="E15" i="1"/>
  <c r="AA15" i="1"/>
  <c r="AB15" i="1"/>
  <c r="AH15" i="1"/>
  <c r="Y16" i="1"/>
  <c r="Z16" i="1"/>
  <c r="D17" i="3"/>
  <c r="I17" i="3"/>
  <c r="D41" i="3"/>
  <c r="E16" i="1"/>
  <c r="AA16" i="1"/>
  <c r="AB16" i="1"/>
  <c r="AH16" i="1"/>
  <c r="Y17" i="1"/>
  <c r="Z17" i="1"/>
  <c r="D18" i="3"/>
  <c r="I18" i="3"/>
  <c r="D42" i="3"/>
  <c r="E17" i="1"/>
  <c r="AA17" i="1"/>
  <c r="AB17" i="1"/>
  <c r="AH17" i="1"/>
  <c r="Y18" i="1"/>
  <c r="Z18" i="1"/>
  <c r="D19" i="3"/>
  <c r="I19" i="3"/>
  <c r="D43" i="3"/>
  <c r="E18" i="1"/>
  <c r="AA18" i="1"/>
  <c r="AB18" i="1"/>
  <c r="AH18" i="1"/>
  <c r="Y19" i="1"/>
  <c r="Z19" i="1"/>
  <c r="D20" i="3"/>
  <c r="I20" i="3"/>
  <c r="D44" i="3"/>
  <c r="E19" i="1"/>
  <c r="AA19" i="1"/>
  <c r="AB19" i="1"/>
  <c r="AH19" i="1"/>
  <c r="Y20" i="1"/>
  <c r="Z20" i="1"/>
  <c r="D21" i="3"/>
  <c r="I21" i="3"/>
  <c r="D45" i="3"/>
  <c r="E20" i="1"/>
  <c r="AA20" i="1"/>
  <c r="AB20" i="1"/>
  <c r="AH20" i="1"/>
  <c r="Y21" i="1"/>
  <c r="Z21" i="1"/>
  <c r="D22" i="3"/>
  <c r="I22" i="3"/>
  <c r="D46" i="3"/>
  <c r="E21" i="1"/>
  <c r="AA21" i="1"/>
  <c r="AB21" i="1"/>
  <c r="AH21" i="1"/>
  <c r="Y22" i="1"/>
  <c r="Z22" i="1"/>
  <c r="D23" i="3"/>
  <c r="I23" i="3"/>
  <c r="D47" i="3"/>
  <c r="E22" i="1"/>
  <c r="AA22" i="1"/>
  <c r="AB22" i="1"/>
  <c r="AH22" i="1"/>
  <c r="Y23" i="1"/>
  <c r="Z23" i="1"/>
  <c r="D24" i="3"/>
  <c r="I24" i="3"/>
  <c r="D48" i="3"/>
  <c r="E23" i="1"/>
  <c r="AA23" i="1"/>
  <c r="AB23" i="1"/>
  <c r="AH23" i="1"/>
  <c r="AH26" i="1"/>
  <c r="N16" i="2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6" i="1"/>
  <c r="M16" i="2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6" i="1"/>
  <c r="L16" i="2"/>
  <c r="Z26" i="1"/>
  <c r="Y26" i="1"/>
</calcChain>
</file>

<file path=xl/sharedStrings.xml><?xml version="1.0" encoding="utf-8"?>
<sst xmlns="http://schemas.openxmlformats.org/spreadsheetml/2006/main" count="98" uniqueCount="81">
  <si>
    <t>CFU Conseguiti</t>
  </si>
  <si>
    <t>Voto Esame</t>
  </si>
  <si>
    <t>CFU considerati</t>
  </si>
  <si>
    <t>Valore esame (formula 1)</t>
  </si>
  <si>
    <t>30 e lode</t>
  </si>
  <si>
    <t>FormulaCFU1</t>
  </si>
  <si>
    <t>Formula CF2</t>
  </si>
  <si>
    <t>Formula CF4</t>
  </si>
  <si>
    <t>Formula CF3</t>
  </si>
  <si>
    <t>Solo Esami M-PSI</t>
  </si>
  <si>
    <t>Formula CF5</t>
  </si>
  <si>
    <t>Formula CF6</t>
  </si>
  <si>
    <t>Formula CF7</t>
  </si>
  <si>
    <t>Formula CF8</t>
  </si>
  <si>
    <t>Formula CF9</t>
  </si>
  <si>
    <t>Formula CF10</t>
  </si>
  <si>
    <t>Formula CF11</t>
  </si>
  <si>
    <t>Formula CF12</t>
  </si>
  <si>
    <t>Formula CF13</t>
  </si>
  <si>
    <t>Formula CF14</t>
  </si>
  <si>
    <t>Formula CF15</t>
  </si>
  <si>
    <t>Formula CF16</t>
  </si>
  <si>
    <t>Formula CF17</t>
  </si>
  <si>
    <t>Formula CF18</t>
  </si>
  <si>
    <t>Formula CF19</t>
  </si>
  <si>
    <t>Formula CF20</t>
  </si>
  <si>
    <t>Voto considerato</t>
  </si>
  <si>
    <t>Valore esame (peso A31)</t>
  </si>
  <si>
    <t>Valore esame (peso B30)</t>
  </si>
  <si>
    <t>Valore esame (peso B32)</t>
  </si>
  <si>
    <t>VotoB30</t>
  </si>
  <si>
    <t>VotoA31</t>
  </si>
  <si>
    <t>VotoB32</t>
  </si>
  <si>
    <t>Punteggio B30</t>
  </si>
  <si>
    <t>Punteggio A31</t>
  </si>
  <si>
    <t>Punteggio B32</t>
  </si>
  <si>
    <t>M-PSI/01</t>
  </si>
  <si>
    <t>M-PSI/02</t>
  </si>
  <si>
    <t>M-PSI/03</t>
  </si>
  <si>
    <t>M-PSI/04</t>
  </si>
  <si>
    <t>M-PSI/05</t>
  </si>
  <si>
    <t>M-PSI/06</t>
  </si>
  <si>
    <t>M-PSI/07</t>
  </si>
  <si>
    <t>M-PSI/08</t>
  </si>
  <si>
    <t>B30</t>
  </si>
  <si>
    <t>A31</t>
  </si>
  <si>
    <t>B32</t>
  </si>
  <si>
    <t>N esami</t>
  </si>
  <si>
    <t>Settore esame M_PSI</t>
  </si>
  <si>
    <t>Valori riportati dal foglio Inserimento</t>
  </si>
  <si>
    <t>Copia da B29 a D48</t>
  </si>
  <si>
    <t>E Incolla speciale (valori) qui nell'area arancio</t>
  </si>
  <si>
    <t>Poi seleziona la stessa area arancione e chiedi Ordina (da Dati) colonna I crescente</t>
  </si>
  <si>
    <t>CFU</t>
  </si>
  <si>
    <t>ModificaSSD</t>
  </si>
  <si>
    <t>ValoriSSD</t>
  </si>
  <si>
    <t xml:space="preserve">Settore esame M_PSI </t>
  </si>
  <si>
    <t>Quanti CFU in più</t>
  </si>
  <si>
    <t>Somma CFU</t>
  </si>
  <si>
    <t>Nome</t>
  </si>
  <si>
    <t>Cognome</t>
  </si>
  <si>
    <t>Punteggio</t>
  </si>
  <si>
    <t xml:space="preserve">Data nascita </t>
  </si>
  <si>
    <t>Clinico-dinamica</t>
  </si>
  <si>
    <t>Processi Cognitivi</t>
  </si>
  <si>
    <t>Applicata</t>
  </si>
  <si>
    <t>CFU inseriti (Controllo)</t>
  </si>
  <si>
    <t>gg/mm/aa</t>
  </si>
  <si>
    <t>Ho superato un esame di inglese da almeno 6 CFU durante il percorso universitario?</t>
  </si>
  <si>
    <t>Sì</t>
  </si>
  <si>
    <t>No</t>
  </si>
  <si>
    <r>
      <rPr>
        <b/>
        <u/>
        <sz val="18"/>
        <color rgb="FF000000"/>
        <rFont val="Calibri"/>
      </rPr>
      <t>AVVISO:</t>
    </r>
    <r>
      <rPr>
        <b/>
        <sz val="16"/>
        <color rgb="FF000000"/>
        <rFont val="Calibri"/>
      </rPr>
      <t xml:space="preserve"> I candidati devono inserire tutti i dati richiesti nel presente file e allegarlo al fine di consentire il buon procedimento della procedura di valutazione. </t>
    </r>
  </si>
  <si>
    <r>
      <rPr>
        <b/>
        <u/>
        <sz val="16"/>
        <color rgb="FF000000"/>
        <rFont val="Calibri (Corpo)"/>
      </rPr>
      <t>Vietato</t>
    </r>
    <r>
      <rPr>
        <b/>
        <sz val="16"/>
        <color rgb="FF000000"/>
        <rFont val="Calibri"/>
        <scheme val="minor"/>
      </rPr>
      <t xml:space="preserve"> alterare questo file (es. cambiarne l’estensione, corromperlo ecc.). L’alterazione del file comporterà l’assegnazione del punteggio pari a 0 (zero).  </t>
    </r>
  </si>
  <si>
    <t>Controllare di aver salvato la combinazione desiderata prima di caricare il file definitivo.</t>
  </si>
  <si>
    <r>
      <t xml:space="preserve">Inserire i dati negli spazi in verde. Inserire Nome, Cognome, data di nascita. Poi inserire </t>
    </r>
    <r>
      <rPr>
        <b/>
        <i/>
        <u/>
        <sz val="16"/>
        <color theme="1"/>
        <rFont val="Calibri (Corpo)"/>
      </rPr>
      <t>solo</t>
    </r>
    <r>
      <rPr>
        <b/>
        <i/>
        <sz val="16"/>
        <color theme="1"/>
        <rFont val="Calibri"/>
        <scheme val="minor"/>
      </rPr>
      <t xml:space="preserve"> gli esami M-PSI tramite i menù a tendina.</t>
    </r>
  </si>
  <si>
    <t>Attenzione per le lodi inserire 30 e lode  dal menù a tendina (verrà calcolato 33 automaticamente, anche se non visibile).</t>
  </si>
  <si>
    <r>
      <rPr>
        <b/>
        <i/>
        <u/>
        <sz val="16"/>
        <color theme="1"/>
        <rFont val="Calibri (Corpo)"/>
      </rPr>
      <t>Non</t>
    </r>
    <r>
      <rPr>
        <b/>
        <i/>
        <sz val="16"/>
        <color theme="1"/>
        <rFont val="Calibri"/>
        <scheme val="minor"/>
      </rPr>
      <t xml:space="preserve"> inserire il nome esame ma solo il Settore M-PSI, i CFU e il voto. </t>
    </r>
  </si>
  <si>
    <t xml:space="preserve">Inserire gli esami iniziando da quello con voto più alto (nella prima riga, riga 18). Si possono fare autonomamente simulazioni </t>
  </si>
  <si>
    <t>nell'inserimento degli esami controllando sulla riga 16 (box giallo Punteggio) la combinazione più favorevole alla Magistrale preferita.</t>
  </si>
  <si>
    <t>In fondo (riga 38) indicare se avete un esame di inglese (rispondere sì solo se avete un esame universitario da 6 CFU, non certificazione, altrimenti rispondere No)</t>
  </si>
  <si>
    <t>Magistrale in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</si>
</sst>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6"/>
      <color theme="1"/>
      <name val="Calibri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</font>
    <font>
      <b/>
      <sz val="16"/>
      <color rgb="FF000000"/>
      <name val="Calibri"/>
      <scheme val="minor"/>
    </font>
    <font>
      <b/>
      <u/>
      <sz val="18"/>
      <color rgb="FF000000"/>
      <name val="Calibri"/>
    </font>
    <font>
      <b/>
      <u/>
      <sz val="16"/>
      <color rgb="FF000000"/>
      <name val="Calibri (Corpo)"/>
    </font>
    <font>
      <b/>
      <i/>
      <u/>
      <sz val="16"/>
      <color theme="1"/>
      <name val="Calibri (Corpo)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5" borderId="0" xfId="0" applyFill="1"/>
    <xf numFmtId="0" fontId="5" fillId="0" borderId="0" xfId="0" applyFont="1"/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4" fontId="4" fillId="2" borderId="9" xfId="0" applyNumberFormat="1" applyFont="1" applyFill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/>
    <xf numFmtId="0" fontId="4" fillId="3" borderId="10" xfId="0" applyFont="1" applyFill="1" applyBorder="1"/>
    <xf numFmtId="0" fontId="4" fillId="3" borderId="1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6" xfId="0" applyFont="1" applyFill="1" applyBorder="1"/>
    <xf numFmtId="0" fontId="3" fillId="3" borderId="15" xfId="0" applyFont="1" applyFill="1" applyBorder="1" applyAlignment="1">
      <alignment horizontal="center"/>
    </xf>
    <xf numFmtId="0" fontId="5" fillId="3" borderId="0" xfId="0" applyFont="1" applyFill="1"/>
    <xf numFmtId="0" fontId="4" fillId="3" borderId="0" xfId="0" applyFont="1" applyFill="1"/>
    <xf numFmtId="0" fontId="4" fillId="6" borderId="0" xfId="0" applyFont="1" applyFill="1" applyProtection="1">
      <protection locked="0"/>
    </xf>
    <xf numFmtId="0" fontId="8" fillId="0" borderId="0" xfId="0" applyFont="1"/>
    <xf numFmtId="0" fontId="9" fillId="0" borderId="0" xfId="0" applyFont="1"/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H29"/>
  <sheetViews>
    <sheetView workbookViewId="0">
      <selection activeCell="AC4" sqref="AC4"/>
    </sheetView>
  </sheetViews>
  <sheetFormatPr defaultColWidth="11.19921875" defaultRowHeight="15.6"/>
  <cols>
    <col min="2" max="3" width="16" customWidth="1"/>
    <col min="4" max="4" width="14" customWidth="1"/>
    <col min="5" max="5" width="14.296875" customWidth="1"/>
    <col min="6" max="25" width="14.296875" hidden="1" customWidth="1"/>
    <col min="26" max="27" width="17.5" hidden="1" customWidth="1"/>
    <col min="28" max="28" width="25.19921875" hidden="1" customWidth="1"/>
    <col min="29" max="29" width="21" customWidth="1"/>
    <col min="32" max="32" width="15.796875" customWidth="1"/>
    <col min="33" max="33" width="14.69921875" customWidth="1"/>
    <col min="34" max="34" width="15.19921875" customWidth="1"/>
  </cols>
  <sheetData>
    <row r="2" spans="2:34">
      <c r="AC2" t="s">
        <v>44</v>
      </c>
      <c r="AD2" t="s">
        <v>45</v>
      </c>
      <c r="AE2" t="s">
        <v>46</v>
      </c>
    </row>
    <row r="3" spans="2:34">
      <c r="B3" t="s">
        <v>9</v>
      </c>
      <c r="C3" t="s">
        <v>56</v>
      </c>
      <c r="D3" t="s">
        <v>0</v>
      </c>
      <c r="E3" t="s">
        <v>1</v>
      </c>
      <c r="F3" t="s">
        <v>5</v>
      </c>
      <c r="G3" t="s">
        <v>6</v>
      </c>
      <c r="H3" t="s">
        <v>8</v>
      </c>
      <c r="I3" t="s">
        <v>7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  <c r="X3" t="s">
        <v>24</v>
      </c>
      <c r="Y3" t="s">
        <v>25</v>
      </c>
      <c r="Z3" t="s">
        <v>2</v>
      </c>
      <c r="AA3" t="s">
        <v>26</v>
      </c>
      <c r="AB3" t="s">
        <v>3</v>
      </c>
      <c r="AC3" t="s">
        <v>28</v>
      </c>
      <c r="AD3" t="s">
        <v>27</v>
      </c>
      <c r="AE3" t="s">
        <v>29</v>
      </c>
      <c r="AF3" t="s">
        <v>30</v>
      </c>
      <c r="AG3" t="s">
        <v>31</v>
      </c>
      <c r="AH3" t="s">
        <v>32</v>
      </c>
    </row>
    <row r="4" spans="2:34">
      <c r="B4">
        <v>1</v>
      </c>
      <c r="C4">
        <f>Ordinamento_Formula!B29</f>
        <v>0</v>
      </c>
      <c r="D4">
        <f>Ordinamento_Formula!C29</f>
        <v>0</v>
      </c>
      <c r="E4">
        <f>Ordinamento_Formula!D29</f>
        <v>0</v>
      </c>
      <c r="F4">
        <f>D4</f>
        <v>0</v>
      </c>
      <c r="G4">
        <f>D4</f>
        <v>0</v>
      </c>
      <c r="H4">
        <f>D4</f>
        <v>0</v>
      </c>
      <c r="I4">
        <f>$D4</f>
        <v>0</v>
      </c>
      <c r="J4">
        <f t="shared" ref="J4:X17" si="0">$D4</f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 s="7">
        <f>IF(Y$27&gt;$D4,0, IF(X$26&gt;88,$D4-Y$27,$D4))</f>
        <v>0</v>
      </c>
      <c r="Z4">
        <f>Y4</f>
        <v>0</v>
      </c>
      <c r="AA4">
        <f>IF(E4="30 e Lode",33,E4)</f>
        <v>0</v>
      </c>
      <c r="AB4">
        <f>Z4*AA4</f>
        <v>0</v>
      </c>
      <c r="AC4">
        <f>IF(C4=0,0,IF(C4&gt;6,1.2,IF(C4=4,1.2,1)))</f>
        <v>0</v>
      </c>
      <c r="AD4">
        <f>IF(C4=0,0, IF(C4&lt;4,1.2,1))</f>
        <v>0</v>
      </c>
      <c r="AE4">
        <f>IF(C4=0,0,IF(C4=4,1.2,IF(C4=5,1.2,IF(C4=6,1.2,1))))</f>
        <v>0</v>
      </c>
      <c r="AF4">
        <f>AB4*AC4</f>
        <v>0</v>
      </c>
      <c r="AG4">
        <f>AB4*AD4</f>
        <v>0</v>
      </c>
      <c r="AH4">
        <f>AB4*AE4</f>
        <v>0</v>
      </c>
    </row>
    <row r="5" spans="2:34">
      <c r="B5">
        <v>2</v>
      </c>
      <c r="C5">
        <f>Ordinamento_Formula!B30</f>
        <v>0</v>
      </c>
      <c r="D5">
        <f>Ordinamento_Formula!C30</f>
        <v>0</v>
      </c>
      <c r="E5">
        <f>Ordinamento_Formula!D30</f>
        <v>0</v>
      </c>
      <c r="F5">
        <f t="shared" ref="F5:F22" si="1">D5</f>
        <v>0</v>
      </c>
      <c r="G5">
        <f t="shared" ref="G5:G21" si="2">D5</f>
        <v>0</v>
      </c>
      <c r="H5">
        <f t="shared" ref="H5:H20" si="3">D5</f>
        <v>0</v>
      </c>
      <c r="I5">
        <f t="shared" ref="I5:I19" si="4">D5</f>
        <v>0</v>
      </c>
      <c r="J5">
        <f>$D5</f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 s="7">
        <f>IF(X$27&gt;$D5,0, IF(W$26&gt;88,$D5-X$27,$D5))</f>
        <v>0</v>
      </c>
      <c r="Y5">
        <f t="shared" ref="Y5:Z5" si="5">X5</f>
        <v>0</v>
      </c>
      <c r="Z5">
        <f t="shared" si="5"/>
        <v>0</v>
      </c>
      <c r="AA5">
        <f t="shared" ref="AA5:AA23" si="6">IF(E5="30 e Lode",33,E5)</f>
        <v>0</v>
      </c>
      <c r="AB5">
        <f t="shared" ref="AB5:AB23" si="7">Z5*AA5</f>
        <v>0</v>
      </c>
      <c r="AC5">
        <f t="shared" ref="AC5:AC23" si="8">IF(C5=0,0,IF(C5&gt;6,1.2,IF(C5=4,1.2,1)))</f>
        <v>0</v>
      </c>
      <c r="AD5">
        <f t="shared" ref="AD5:AD23" si="9">IF(C5=0,0, IF(C5&lt;4,1.2,1))</f>
        <v>0</v>
      </c>
      <c r="AE5">
        <f t="shared" ref="AE5:AE23" si="10">IF(C5=0,0,IF(C5=4,1.2,IF(C5=5,1.2,IF(C5=6,1.2,1))))</f>
        <v>0</v>
      </c>
      <c r="AF5">
        <f t="shared" ref="AF5:AF23" si="11">AB5*AC5</f>
        <v>0</v>
      </c>
      <c r="AG5">
        <f t="shared" ref="AG5:AG23" si="12">AB5*AD5</f>
        <v>0</v>
      </c>
      <c r="AH5">
        <f t="shared" ref="AH5:AH23" si="13">AB5*AE5</f>
        <v>0</v>
      </c>
    </row>
    <row r="6" spans="2:34">
      <c r="B6">
        <v>3</v>
      </c>
      <c r="C6">
        <f>Ordinamento_Formula!B31</f>
        <v>0</v>
      </c>
      <c r="D6">
        <f>Ordinamento_Formula!C31</f>
        <v>0</v>
      </c>
      <c r="E6">
        <f>Ordinamento_Formula!D31</f>
        <v>0</v>
      </c>
      <c r="F6">
        <f t="shared" si="1"/>
        <v>0</v>
      </c>
      <c r="G6">
        <f t="shared" si="2"/>
        <v>0</v>
      </c>
      <c r="H6">
        <f t="shared" si="3"/>
        <v>0</v>
      </c>
      <c r="I6">
        <f t="shared" si="4"/>
        <v>0</v>
      </c>
      <c r="J6">
        <f t="shared" ref="J6:J18" si="14">$D6</f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 s="7">
        <f>IF(W$27&gt;$D6,0, IF(V$26&gt;88,$D6-W$27,$D6))</f>
        <v>0</v>
      </c>
      <c r="X6">
        <f t="shared" ref="X6:Z6" si="15">W6</f>
        <v>0</v>
      </c>
      <c r="Y6">
        <f t="shared" si="15"/>
        <v>0</v>
      </c>
      <c r="Z6">
        <f t="shared" si="15"/>
        <v>0</v>
      </c>
      <c r="AA6">
        <f t="shared" si="6"/>
        <v>0</v>
      </c>
      <c r="AB6">
        <f t="shared" si="7"/>
        <v>0</v>
      </c>
      <c r="AC6">
        <f t="shared" si="8"/>
        <v>0</v>
      </c>
      <c r="AD6">
        <f t="shared" si="9"/>
        <v>0</v>
      </c>
      <c r="AE6">
        <f t="shared" si="10"/>
        <v>0</v>
      </c>
      <c r="AF6">
        <f t="shared" si="11"/>
        <v>0</v>
      </c>
      <c r="AG6">
        <f t="shared" si="12"/>
        <v>0</v>
      </c>
      <c r="AH6">
        <f t="shared" si="13"/>
        <v>0</v>
      </c>
    </row>
    <row r="7" spans="2:34">
      <c r="B7">
        <v>4</v>
      </c>
      <c r="C7">
        <f>Ordinamento_Formula!B32</f>
        <v>0</v>
      </c>
      <c r="D7">
        <f>Ordinamento_Formula!C32</f>
        <v>0</v>
      </c>
      <c r="E7">
        <f>Ordinamento_Formula!D32</f>
        <v>0</v>
      </c>
      <c r="F7">
        <f t="shared" si="1"/>
        <v>0</v>
      </c>
      <c r="G7">
        <f t="shared" si="2"/>
        <v>0</v>
      </c>
      <c r="H7">
        <f t="shared" si="3"/>
        <v>0</v>
      </c>
      <c r="I7">
        <f t="shared" si="4"/>
        <v>0</v>
      </c>
      <c r="J7">
        <f t="shared" si="14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S7">
        <f t="shared" si="0"/>
        <v>0</v>
      </c>
      <c r="T7">
        <f t="shared" si="0"/>
        <v>0</v>
      </c>
      <c r="U7">
        <f t="shared" si="0"/>
        <v>0</v>
      </c>
      <c r="V7" s="7">
        <f>IF(V$27&gt;$D7,0, IF(U$26&gt;88,$D7-V$27,$D7))</f>
        <v>0</v>
      </c>
      <c r="W7">
        <f t="shared" ref="W7:Z7" si="16">V7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</row>
    <row r="8" spans="2:34">
      <c r="B8">
        <v>5</v>
      </c>
      <c r="C8">
        <f>Ordinamento_Formula!B33</f>
        <v>0</v>
      </c>
      <c r="D8">
        <f>Ordinamento_Formula!C33</f>
        <v>0</v>
      </c>
      <c r="E8">
        <f>Ordinamento_Formula!D33</f>
        <v>0</v>
      </c>
      <c r="F8">
        <f t="shared" si="1"/>
        <v>0</v>
      </c>
      <c r="G8">
        <f t="shared" si="2"/>
        <v>0</v>
      </c>
      <c r="H8">
        <f t="shared" si="3"/>
        <v>0</v>
      </c>
      <c r="I8">
        <f t="shared" si="4"/>
        <v>0</v>
      </c>
      <c r="J8">
        <f t="shared" si="14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 s="7">
        <f>IF(U$27&gt;$D8,0, IF(T$26&gt;88,$D8-U$27,$D8))</f>
        <v>0</v>
      </c>
      <c r="V8">
        <f t="shared" ref="V8:Z8" si="17">U8</f>
        <v>0</v>
      </c>
      <c r="W8">
        <f t="shared" si="17"/>
        <v>0</v>
      </c>
      <c r="X8">
        <f t="shared" si="17"/>
        <v>0</v>
      </c>
      <c r="Y8">
        <f t="shared" si="17"/>
        <v>0</v>
      </c>
      <c r="Z8">
        <f t="shared" si="17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</row>
    <row r="9" spans="2:34">
      <c r="B9">
        <v>6</v>
      </c>
      <c r="C9">
        <f>Ordinamento_Formula!B34</f>
        <v>0</v>
      </c>
      <c r="D9">
        <f>Ordinamento_Formula!C34</f>
        <v>0</v>
      </c>
      <c r="E9">
        <f>Ordinamento_Formula!D34</f>
        <v>0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J9">
        <f t="shared" si="14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 s="7">
        <f>IF(T$27&gt;$D9,0, IF(S$26&gt;88,$D9-T$27,$D9))</f>
        <v>0</v>
      </c>
      <c r="U9">
        <f t="shared" ref="U9:Z9" si="18">T9</f>
        <v>0</v>
      </c>
      <c r="V9">
        <f t="shared" si="18"/>
        <v>0</v>
      </c>
      <c r="W9">
        <f t="shared" si="18"/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</row>
    <row r="10" spans="2:34">
      <c r="B10">
        <v>7</v>
      </c>
      <c r="C10">
        <f>Ordinamento_Formula!B35</f>
        <v>0</v>
      </c>
      <c r="D10">
        <f>Ordinamento_Formula!C35</f>
        <v>0</v>
      </c>
      <c r="E10">
        <f>Ordinamento_Formula!D35</f>
        <v>0</v>
      </c>
      <c r="F10">
        <f t="shared" si="1"/>
        <v>0</v>
      </c>
      <c r="G10">
        <f t="shared" si="2"/>
        <v>0</v>
      </c>
      <c r="H10">
        <f t="shared" si="3"/>
        <v>0</v>
      </c>
      <c r="I10">
        <f t="shared" si="4"/>
        <v>0</v>
      </c>
      <c r="J10">
        <f t="shared" si="14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 s="7">
        <f>IF(S$27&gt;$D10,0, IF(R$26&gt;88,$D10-S$27,$D10))</f>
        <v>0</v>
      </c>
      <c r="T10">
        <f t="shared" ref="T10:Z10" si="19">S10</f>
        <v>0</v>
      </c>
      <c r="U10">
        <f t="shared" si="19"/>
        <v>0</v>
      </c>
      <c r="V10">
        <f t="shared" si="19"/>
        <v>0</v>
      </c>
      <c r="W10">
        <f t="shared" si="19"/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</row>
    <row r="11" spans="2:34">
      <c r="B11">
        <v>8</v>
      </c>
      <c r="C11">
        <f>Ordinamento_Formula!B36</f>
        <v>0</v>
      </c>
      <c r="D11">
        <f>Ordinamento_Formula!C36</f>
        <v>0</v>
      </c>
      <c r="E11">
        <f>Ordinamento_Formula!D36</f>
        <v>0</v>
      </c>
      <c r="F11">
        <f t="shared" si="1"/>
        <v>0</v>
      </c>
      <c r="G11">
        <f t="shared" si="2"/>
        <v>0</v>
      </c>
      <c r="H11">
        <f t="shared" si="3"/>
        <v>0</v>
      </c>
      <c r="I11">
        <f t="shared" si="4"/>
        <v>0</v>
      </c>
      <c r="J11">
        <f t="shared" si="14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 s="7">
        <f>IF(R$27&gt;$D11,0, IF(Q$26&gt;88,$D11-R$27,$D11))</f>
        <v>0</v>
      </c>
      <c r="S11">
        <f t="shared" ref="S11:Z11" si="20">R11</f>
        <v>0</v>
      </c>
      <c r="T11">
        <f t="shared" si="20"/>
        <v>0</v>
      </c>
      <c r="U11">
        <f t="shared" si="20"/>
        <v>0</v>
      </c>
      <c r="V11">
        <f t="shared" si="20"/>
        <v>0</v>
      </c>
      <c r="W11">
        <f t="shared" si="20"/>
        <v>0</v>
      </c>
      <c r="X11">
        <f t="shared" si="20"/>
        <v>0</v>
      </c>
      <c r="Y11">
        <f t="shared" si="20"/>
        <v>0</v>
      </c>
      <c r="Z11">
        <f t="shared" si="20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</row>
    <row r="12" spans="2:34">
      <c r="B12">
        <v>9</v>
      </c>
      <c r="C12">
        <f>Ordinamento_Formula!B37</f>
        <v>0</v>
      </c>
      <c r="D12">
        <f>Ordinamento_Formula!C37</f>
        <v>0</v>
      </c>
      <c r="E12">
        <f>Ordinamento_Formula!D37</f>
        <v>0</v>
      </c>
      <c r="F12">
        <f t="shared" si="1"/>
        <v>0</v>
      </c>
      <c r="G12">
        <f t="shared" si="2"/>
        <v>0</v>
      </c>
      <c r="H12">
        <f t="shared" si="3"/>
        <v>0</v>
      </c>
      <c r="I12">
        <f t="shared" si="4"/>
        <v>0</v>
      </c>
      <c r="J12">
        <f t="shared" si="14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 s="7">
        <f>IF(Q$27&gt;$D12,0, IF(P$26&gt;88,$D12-Q$27,$D12))</f>
        <v>0</v>
      </c>
      <c r="R12">
        <f t="shared" ref="R12:Z12" si="21">Q12</f>
        <v>0</v>
      </c>
      <c r="S12">
        <f t="shared" si="21"/>
        <v>0</v>
      </c>
      <c r="T12">
        <f t="shared" si="21"/>
        <v>0</v>
      </c>
      <c r="U12">
        <f t="shared" si="21"/>
        <v>0</v>
      </c>
      <c r="V12">
        <f t="shared" si="21"/>
        <v>0</v>
      </c>
      <c r="W12">
        <f t="shared" si="21"/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6"/>
        <v>0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</row>
    <row r="13" spans="2:34">
      <c r="B13">
        <v>10</v>
      </c>
      <c r="C13">
        <f>Ordinamento_Formula!B38</f>
        <v>0</v>
      </c>
      <c r="D13">
        <f>Ordinamento_Formula!C38</f>
        <v>0</v>
      </c>
      <c r="E13">
        <f>Ordinamento_Formula!D38</f>
        <v>0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4"/>
        <v>0</v>
      </c>
      <c r="J13">
        <f t="shared" si="14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 s="7">
        <f>IF(P$27&gt;$D13,0, IF(O$26&gt;88,$D13-P$27,$D13))</f>
        <v>0</v>
      </c>
      <c r="Q13">
        <f t="shared" ref="Q13:Z13" si="22">P13</f>
        <v>0</v>
      </c>
      <c r="R13">
        <f t="shared" si="22"/>
        <v>0</v>
      </c>
      <c r="S13">
        <f t="shared" si="22"/>
        <v>0</v>
      </c>
      <c r="T13">
        <f t="shared" si="22"/>
        <v>0</v>
      </c>
      <c r="U13">
        <f t="shared" si="22"/>
        <v>0</v>
      </c>
      <c r="V13">
        <f t="shared" si="22"/>
        <v>0</v>
      </c>
      <c r="W13">
        <f t="shared" si="22"/>
        <v>0</v>
      </c>
      <c r="X13">
        <f t="shared" si="22"/>
        <v>0</v>
      </c>
      <c r="Y13">
        <f t="shared" si="22"/>
        <v>0</v>
      </c>
      <c r="Z13">
        <f t="shared" si="22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</row>
    <row r="14" spans="2:34">
      <c r="B14">
        <v>11</v>
      </c>
      <c r="C14">
        <f>Ordinamento_Formula!B39</f>
        <v>0</v>
      </c>
      <c r="D14">
        <f>Ordinamento_Formula!C39</f>
        <v>0</v>
      </c>
      <c r="E14">
        <f>Ordinamento_Formula!D39</f>
        <v>0</v>
      </c>
      <c r="F14">
        <f t="shared" si="1"/>
        <v>0</v>
      </c>
      <c r="G14">
        <f t="shared" si="2"/>
        <v>0</v>
      </c>
      <c r="H14">
        <f t="shared" si="3"/>
        <v>0</v>
      </c>
      <c r="I14">
        <f t="shared" si="4"/>
        <v>0</v>
      </c>
      <c r="J14">
        <f t="shared" si="14"/>
        <v>0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 s="7">
        <f>IF(O$27&gt;$D14,0, IF(N$26&gt;88,$D14-O$27,$D14))</f>
        <v>0</v>
      </c>
      <c r="P14">
        <f t="shared" ref="O14:P23" si="23">O14</f>
        <v>0</v>
      </c>
      <c r="Q14">
        <f t="shared" ref="Q14:Z14" si="24">P14</f>
        <v>0</v>
      </c>
      <c r="R14">
        <f t="shared" si="24"/>
        <v>0</v>
      </c>
      <c r="S14">
        <f t="shared" si="24"/>
        <v>0</v>
      </c>
      <c r="T14">
        <f t="shared" si="24"/>
        <v>0</v>
      </c>
      <c r="U14">
        <f t="shared" si="24"/>
        <v>0</v>
      </c>
      <c r="V14">
        <f t="shared" si="24"/>
        <v>0</v>
      </c>
      <c r="W14">
        <f t="shared" si="24"/>
        <v>0</v>
      </c>
      <c r="X14">
        <f t="shared" si="24"/>
        <v>0</v>
      </c>
      <c r="Y14">
        <f t="shared" si="24"/>
        <v>0</v>
      </c>
      <c r="Z14">
        <f t="shared" si="24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</row>
    <row r="15" spans="2:34">
      <c r="B15">
        <v>12</v>
      </c>
      <c r="C15">
        <f>Ordinamento_Formula!B40</f>
        <v>0</v>
      </c>
      <c r="D15">
        <f>Ordinamento_Formula!C40</f>
        <v>0</v>
      </c>
      <c r="E15">
        <f>Ordinamento_Formula!D40</f>
        <v>0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4"/>
        <v>0</v>
      </c>
      <c r="J15">
        <f t="shared" si="14"/>
        <v>0</v>
      </c>
      <c r="K15">
        <f t="shared" si="0"/>
        <v>0</v>
      </c>
      <c r="L15">
        <f t="shared" si="0"/>
        <v>0</v>
      </c>
      <c r="M15">
        <f t="shared" si="0"/>
        <v>0</v>
      </c>
      <c r="N15" s="7">
        <f>IF(N$27&gt;$D15,0, IF(M$26&gt;88,$D15-N$27,$D15))</f>
        <v>0</v>
      </c>
      <c r="O15">
        <f t="shared" si="23"/>
        <v>0</v>
      </c>
      <c r="P15">
        <f t="shared" si="23"/>
        <v>0</v>
      </c>
      <c r="Q15">
        <f t="shared" ref="Q15:Z15" si="25">P15</f>
        <v>0</v>
      </c>
      <c r="R15">
        <f t="shared" si="25"/>
        <v>0</v>
      </c>
      <c r="S15">
        <f t="shared" si="25"/>
        <v>0</v>
      </c>
      <c r="T15">
        <f t="shared" si="25"/>
        <v>0</v>
      </c>
      <c r="U15">
        <f t="shared" si="25"/>
        <v>0</v>
      </c>
      <c r="V15">
        <f t="shared" si="25"/>
        <v>0</v>
      </c>
      <c r="W15">
        <f t="shared" si="25"/>
        <v>0</v>
      </c>
      <c r="X15">
        <f t="shared" si="25"/>
        <v>0</v>
      </c>
      <c r="Y15">
        <f t="shared" si="25"/>
        <v>0</v>
      </c>
      <c r="Z15">
        <f t="shared" si="2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</row>
    <row r="16" spans="2:34">
      <c r="B16">
        <v>13</v>
      </c>
      <c r="C16">
        <f>Ordinamento_Formula!B41</f>
        <v>0</v>
      </c>
      <c r="D16">
        <f>Ordinamento_Formula!C41</f>
        <v>0</v>
      </c>
      <c r="E16">
        <f>Ordinamento_Formula!D41</f>
        <v>0</v>
      </c>
      <c r="F16">
        <f t="shared" si="1"/>
        <v>0</v>
      </c>
      <c r="G16">
        <f t="shared" si="2"/>
        <v>0</v>
      </c>
      <c r="H16">
        <f t="shared" si="3"/>
        <v>0</v>
      </c>
      <c r="I16">
        <f t="shared" si="4"/>
        <v>0</v>
      </c>
      <c r="J16">
        <f t="shared" si="14"/>
        <v>0</v>
      </c>
      <c r="K16">
        <f t="shared" si="0"/>
        <v>0</v>
      </c>
      <c r="L16">
        <f t="shared" si="0"/>
        <v>0</v>
      </c>
      <c r="M16" s="7">
        <f>IF(M$27&gt;$D16,0, IF(L$26&gt;88,$D16-M$27,$D16))</f>
        <v>0</v>
      </c>
      <c r="N16">
        <f t="shared" ref="N16:O16" si="26">M16</f>
        <v>0</v>
      </c>
      <c r="O16">
        <f t="shared" si="26"/>
        <v>0</v>
      </c>
      <c r="P16">
        <f t="shared" si="23"/>
        <v>0</v>
      </c>
      <c r="Q16">
        <f t="shared" ref="Q16:Z16" si="27">P16</f>
        <v>0</v>
      </c>
      <c r="R16">
        <f t="shared" si="27"/>
        <v>0</v>
      </c>
      <c r="S16">
        <f t="shared" si="27"/>
        <v>0</v>
      </c>
      <c r="T16">
        <f t="shared" si="27"/>
        <v>0</v>
      </c>
      <c r="U16">
        <f t="shared" si="27"/>
        <v>0</v>
      </c>
      <c r="V16">
        <f t="shared" si="27"/>
        <v>0</v>
      </c>
      <c r="W16">
        <f t="shared" si="27"/>
        <v>0</v>
      </c>
      <c r="X16">
        <f t="shared" si="27"/>
        <v>0</v>
      </c>
      <c r="Y16">
        <f t="shared" si="27"/>
        <v>0</v>
      </c>
      <c r="Z16">
        <f t="shared" si="27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</row>
    <row r="17" spans="2:34">
      <c r="B17">
        <v>14</v>
      </c>
      <c r="C17">
        <f>Ordinamento_Formula!B42</f>
        <v>0</v>
      </c>
      <c r="D17">
        <f>Ordinamento_Formula!C42</f>
        <v>0</v>
      </c>
      <c r="E17">
        <f>Ordinamento_Formula!D42</f>
        <v>0</v>
      </c>
      <c r="F17">
        <f t="shared" si="1"/>
        <v>0</v>
      </c>
      <c r="G17">
        <f t="shared" si="2"/>
        <v>0</v>
      </c>
      <c r="H17">
        <f t="shared" si="3"/>
        <v>0</v>
      </c>
      <c r="I17">
        <f t="shared" si="4"/>
        <v>0</v>
      </c>
      <c r="J17">
        <f t="shared" si="14"/>
        <v>0</v>
      </c>
      <c r="K17">
        <f t="shared" si="0"/>
        <v>0</v>
      </c>
      <c r="L17" s="7">
        <f>IF(L$27&gt;$D17,0, IF(K$26&gt;88,$D17-L$27,$D17))</f>
        <v>0</v>
      </c>
      <c r="M17">
        <f t="shared" ref="M17:O17" si="28">L17</f>
        <v>0</v>
      </c>
      <c r="N17">
        <f t="shared" si="28"/>
        <v>0</v>
      </c>
      <c r="O17">
        <f t="shared" si="28"/>
        <v>0</v>
      </c>
      <c r="P17">
        <f t="shared" si="23"/>
        <v>0</v>
      </c>
      <c r="Q17">
        <f t="shared" ref="Q17:Z17" si="29">P17</f>
        <v>0</v>
      </c>
      <c r="R17">
        <f t="shared" si="29"/>
        <v>0</v>
      </c>
      <c r="S17">
        <f t="shared" si="29"/>
        <v>0</v>
      </c>
      <c r="T17">
        <f t="shared" si="29"/>
        <v>0</v>
      </c>
      <c r="U17">
        <f t="shared" si="29"/>
        <v>0</v>
      </c>
      <c r="V17">
        <f t="shared" si="29"/>
        <v>0</v>
      </c>
      <c r="W17">
        <f t="shared" si="29"/>
        <v>0</v>
      </c>
      <c r="X17">
        <f t="shared" si="29"/>
        <v>0</v>
      </c>
      <c r="Y17">
        <f t="shared" si="29"/>
        <v>0</v>
      </c>
      <c r="Z17">
        <f t="shared" si="29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</row>
    <row r="18" spans="2:34">
      <c r="B18">
        <v>15</v>
      </c>
      <c r="C18">
        <f>Ordinamento_Formula!B43</f>
        <v>0</v>
      </c>
      <c r="D18">
        <f>Ordinamento_Formula!C43</f>
        <v>0</v>
      </c>
      <c r="E18">
        <f>Ordinamento_Formula!D43</f>
        <v>0</v>
      </c>
      <c r="F18">
        <f t="shared" si="1"/>
        <v>0</v>
      </c>
      <c r="G18">
        <f t="shared" si="2"/>
        <v>0</v>
      </c>
      <c r="H18">
        <f t="shared" si="3"/>
        <v>0</v>
      </c>
      <c r="I18">
        <f t="shared" si="4"/>
        <v>0</v>
      </c>
      <c r="J18">
        <f t="shared" si="14"/>
        <v>0</v>
      </c>
      <c r="K18" s="7">
        <f>IF(K$27&gt;$D18,0, IF(J$26&gt;88,$D18-K$27,$D18))</f>
        <v>0</v>
      </c>
      <c r="L18">
        <f t="shared" ref="L18:O18" si="30">K18</f>
        <v>0</v>
      </c>
      <c r="M18">
        <f t="shared" si="30"/>
        <v>0</v>
      </c>
      <c r="N18">
        <f t="shared" si="30"/>
        <v>0</v>
      </c>
      <c r="O18">
        <f t="shared" si="30"/>
        <v>0</v>
      </c>
      <c r="P18">
        <f t="shared" si="23"/>
        <v>0</v>
      </c>
      <c r="Q18">
        <f t="shared" ref="Q18:Z18" si="31">P18</f>
        <v>0</v>
      </c>
      <c r="R18">
        <f t="shared" si="31"/>
        <v>0</v>
      </c>
      <c r="S18">
        <f t="shared" si="31"/>
        <v>0</v>
      </c>
      <c r="T18">
        <f t="shared" si="31"/>
        <v>0</v>
      </c>
      <c r="U18">
        <f t="shared" si="31"/>
        <v>0</v>
      </c>
      <c r="V18">
        <f t="shared" si="31"/>
        <v>0</v>
      </c>
      <c r="W18">
        <f t="shared" si="31"/>
        <v>0</v>
      </c>
      <c r="X18">
        <f t="shared" si="31"/>
        <v>0</v>
      </c>
      <c r="Y18">
        <f t="shared" si="31"/>
        <v>0</v>
      </c>
      <c r="Z18">
        <f t="shared" si="31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</row>
    <row r="19" spans="2:34">
      <c r="B19">
        <v>16</v>
      </c>
      <c r="C19">
        <f>Ordinamento_Formula!B44</f>
        <v>0</v>
      </c>
      <c r="D19">
        <f>Ordinamento_Formula!C44</f>
        <v>0</v>
      </c>
      <c r="E19">
        <f>Ordinamento_Formula!D44</f>
        <v>0</v>
      </c>
      <c r="F19">
        <f t="shared" si="1"/>
        <v>0</v>
      </c>
      <c r="G19">
        <f t="shared" si="2"/>
        <v>0</v>
      </c>
      <c r="H19">
        <f t="shared" si="3"/>
        <v>0</v>
      </c>
      <c r="I19">
        <f t="shared" si="4"/>
        <v>0</v>
      </c>
      <c r="J19" s="7">
        <f>IF(J$27&gt;$D19,0, IF(I$26&gt;88,$D19-J$27,$D19))</f>
        <v>0</v>
      </c>
      <c r="K19">
        <f t="shared" ref="K19:O19" si="32">J19</f>
        <v>0</v>
      </c>
      <c r="L19">
        <f t="shared" si="32"/>
        <v>0</v>
      </c>
      <c r="M19">
        <f t="shared" si="32"/>
        <v>0</v>
      </c>
      <c r="N19">
        <f t="shared" si="32"/>
        <v>0</v>
      </c>
      <c r="O19">
        <f t="shared" si="32"/>
        <v>0</v>
      </c>
      <c r="P19">
        <f t="shared" si="23"/>
        <v>0</v>
      </c>
      <c r="Q19">
        <f t="shared" ref="Q19:Z19" si="33">P19</f>
        <v>0</v>
      </c>
      <c r="R19">
        <f t="shared" si="33"/>
        <v>0</v>
      </c>
      <c r="S19">
        <f t="shared" si="33"/>
        <v>0</v>
      </c>
      <c r="T19">
        <f t="shared" si="33"/>
        <v>0</v>
      </c>
      <c r="U19">
        <f t="shared" si="33"/>
        <v>0</v>
      </c>
      <c r="V19">
        <f t="shared" si="33"/>
        <v>0</v>
      </c>
      <c r="W19">
        <f t="shared" si="33"/>
        <v>0</v>
      </c>
      <c r="X19">
        <f t="shared" si="33"/>
        <v>0</v>
      </c>
      <c r="Y19">
        <f t="shared" si="33"/>
        <v>0</v>
      </c>
      <c r="Z19">
        <f t="shared" si="33"/>
        <v>0</v>
      </c>
      <c r="AA19">
        <f t="shared" si="6"/>
        <v>0</v>
      </c>
      <c r="AB19">
        <f t="shared" si="7"/>
        <v>0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</row>
    <row r="20" spans="2:34">
      <c r="B20">
        <v>17</v>
      </c>
      <c r="C20">
        <f>Ordinamento_Formula!B45</f>
        <v>0</v>
      </c>
      <c r="D20">
        <f>Ordinamento_Formula!C45</f>
        <v>0</v>
      </c>
      <c r="E20">
        <f>Ordinamento_Formula!D45</f>
        <v>0</v>
      </c>
      <c r="F20">
        <f t="shared" si="1"/>
        <v>0</v>
      </c>
      <c r="G20">
        <f t="shared" si="2"/>
        <v>0</v>
      </c>
      <c r="H20">
        <f t="shared" si="3"/>
        <v>0</v>
      </c>
      <c r="I20" s="7">
        <f>IF(I$27&gt;$D20,0, IF(H$26&gt;88,$D20-I$27,$D20))</f>
        <v>0</v>
      </c>
      <c r="J20">
        <f t="shared" ref="J20:O20" si="34">I20</f>
        <v>0</v>
      </c>
      <c r="K20">
        <f t="shared" si="34"/>
        <v>0</v>
      </c>
      <c r="L20">
        <f t="shared" si="34"/>
        <v>0</v>
      </c>
      <c r="M20">
        <f t="shared" si="34"/>
        <v>0</v>
      </c>
      <c r="N20">
        <f t="shared" si="34"/>
        <v>0</v>
      </c>
      <c r="O20">
        <f t="shared" si="34"/>
        <v>0</v>
      </c>
      <c r="P20">
        <f t="shared" si="23"/>
        <v>0</v>
      </c>
      <c r="Q20">
        <f t="shared" ref="Q20:Z20" si="35">P20</f>
        <v>0</v>
      </c>
      <c r="R20">
        <f t="shared" si="35"/>
        <v>0</v>
      </c>
      <c r="S20">
        <f t="shared" si="35"/>
        <v>0</v>
      </c>
      <c r="T20">
        <f t="shared" si="35"/>
        <v>0</v>
      </c>
      <c r="U20">
        <f t="shared" si="35"/>
        <v>0</v>
      </c>
      <c r="V20">
        <f t="shared" si="35"/>
        <v>0</v>
      </c>
      <c r="W20">
        <f t="shared" si="35"/>
        <v>0</v>
      </c>
      <c r="X20">
        <f t="shared" si="35"/>
        <v>0</v>
      </c>
      <c r="Y20">
        <f t="shared" si="35"/>
        <v>0</v>
      </c>
      <c r="Z20">
        <f t="shared" si="3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</row>
    <row r="21" spans="2:34">
      <c r="B21">
        <v>18</v>
      </c>
      <c r="C21">
        <f>Ordinamento_Formula!B46</f>
        <v>0</v>
      </c>
      <c r="D21">
        <f>Ordinamento_Formula!C46</f>
        <v>0</v>
      </c>
      <c r="E21">
        <f>Ordinamento_Formula!D46</f>
        <v>0</v>
      </c>
      <c r="F21">
        <f t="shared" si="1"/>
        <v>0</v>
      </c>
      <c r="G21">
        <f t="shared" si="2"/>
        <v>0</v>
      </c>
      <c r="H21" s="7">
        <f>IF(H$27&gt;$D21,0, IF(G$26&gt;88,$D21-H$27,$D21))</f>
        <v>0</v>
      </c>
      <c r="I21">
        <f t="shared" ref="H21:I23" si="36">H21</f>
        <v>0</v>
      </c>
      <c r="J21">
        <f t="shared" ref="J21:O21" si="37">I21</f>
        <v>0</v>
      </c>
      <c r="K21">
        <f t="shared" si="37"/>
        <v>0</v>
      </c>
      <c r="L21">
        <f t="shared" si="37"/>
        <v>0</v>
      </c>
      <c r="M21">
        <f t="shared" si="37"/>
        <v>0</v>
      </c>
      <c r="N21">
        <f t="shared" si="37"/>
        <v>0</v>
      </c>
      <c r="O21">
        <f t="shared" si="37"/>
        <v>0</v>
      </c>
      <c r="P21">
        <f t="shared" si="23"/>
        <v>0</v>
      </c>
      <c r="Q21">
        <f t="shared" ref="Q21:Z21" si="38">P21</f>
        <v>0</v>
      </c>
      <c r="R21">
        <f t="shared" si="38"/>
        <v>0</v>
      </c>
      <c r="S21">
        <f t="shared" si="38"/>
        <v>0</v>
      </c>
      <c r="T21">
        <f t="shared" si="38"/>
        <v>0</v>
      </c>
      <c r="U21">
        <f t="shared" si="38"/>
        <v>0</v>
      </c>
      <c r="V21">
        <f t="shared" si="38"/>
        <v>0</v>
      </c>
      <c r="W21">
        <f t="shared" si="38"/>
        <v>0</v>
      </c>
      <c r="X21">
        <f t="shared" si="38"/>
        <v>0</v>
      </c>
      <c r="Y21">
        <f t="shared" si="38"/>
        <v>0</v>
      </c>
      <c r="Z21">
        <f t="shared" si="38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</row>
    <row r="22" spans="2:34">
      <c r="B22">
        <v>19</v>
      </c>
      <c r="C22">
        <f>Ordinamento_Formula!B47</f>
        <v>0</v>
      </c>
      <c r="D22">
        <f>Ordinamento_Formula!C47</f>
        <v>0</v>
      </c>
      <c r="E22">
        <f>Ordinamento_Formula!D47</f>
        <v>0</v>
      </c>
      <c r="F22">
        <f t="shared" si="1"/>
        <v>0</v>
      </c>
      <c r="G22" s="7">
        <f>IF(G$27&gt;$D22,0, IF(F$26&gt;88,$D22-G$27,$D22))</f>
        <v>0</v>
      </c>
      <c r="H22">
        <f t="shared" si="36"/>
        <v>0</v>
      </c>
      <c r="I22">
        <f t="shared" si="36"/>
        <v>0</v>
      </c>
      <c r="J22">
        <f t="shared" ref="J22:O22" si="39">I22</f>
        <v>0</v>
      </c>
      <c r="K22">
        <f t="shared" si="39"/>
        <v>0</v>
      </c>
      <c r="L22">
        <f t="shared" si="39"/>
        <v>0</v>
      </c>
      <c r="M22">
        <f t="shared" si="39"/>
        <v>0</v>
      </c>
      <c r="N22">
        <f t="shared" si="39"/>
        <v>0</v>
      </c>
      <c r="O22">
        <f t="shared" si="39"/>
        <v>0</v>
      </c>
      <c r="P22">
        <f t="shared" si="23"/>
        <v>0</v>
      </c>
      <c r="Q22">
        <f t="shared" ref="Q22:Z22" si="40">P22</f>
        <v>0</v>
      </c>
      <c r="R22">
        <f t="shared" si="40"/>
        <v>0</v>
      </c>
      <c r="S22">
        <f t="shared" si="40"/>
        <v>0</v>
      </c>
      <c r="T22">
        <f t="shared" si="40"/>
        <v>0</v>
      </c>
      <c r="U22">
        <f t="shared" si="40"/>
        <v>0</v>
      </c>
      <c r="V22">
        <f t="shared" si="40"/>
        <v>0</v>
      </c>
      <c r="W22">
        <f t="shared" si="40"/>
        <v>0</v>
      </c>
      <c r="X22">
        <f t="shared" si="40"/>
        <v>0</v>
      </c>
      <c r="Y22">
        <f t="shared" si="40"/>
        <v>0</v>
      </c>
      <c r="Z22">
        <f t="shared" si="40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</row>
    <row r="23" spans="2:34">
      <c r="B23">
        <v>20</v>
      </c>
      <c r="C23">
        <f>Ordinamento_Formula!B48</f>
        <v>0</v>
      </c>
      <c r="D23">
        <f>Ordinamento_Formula!C48</f>
        <v>0</v>
      </c>
      <c r="E23">
        <f>Ordinamento_Formula!D48</f>
        <v>0</v>
      </c>
      <c r="F23" s="7">
        <f>IF(F$27&gt;$D23,0, IF(E$26&gt;88,$D23-F$27,$D23))</f>
        <v>88</v>
      </c>
      <c r="G23">
        <f>F23</f>
        <v>88</v>
      </c>
      <c r="H23">
        <f t="shared" si="36"/>
        <v>88</v>
      </c>
      <c r="I23">
        <f t="shared" si="36"/>
        <v>88</v>
      </c>
      <c r="J23">
        <f t="shared" ref="J23:O23" si="41">I23</f>
        <v>88</v>
      </c>
      <c r="K23">
        <f t="shared" si="41"/>
        <v>88</v>
      </c>
      <c r="L23">
        <f t="shared" si="41"/>
        <v>88</v>
      </c>
      <c r="M23">
        <f t="shared" si="41"/>
        <v>88</v>
      </c>
      <c r="N23">
        <f t="shared" si="41"/>
        <v>88</v>
      </c>
      <c r="O23">
        <f t="shared" si="41"/>
        <v>88</v>
      </c>
      <c r="P23">
        <f t="shared" si="23"/>
        <v>88</v>
      </c>
      <c r="Q23">
        <f t="shared" ref="Q23:Z23" si="42">P23</f>
        <v>88</v>
      </c>
      <c r="R23">
        <f t="shared" si="42"/>
        <v>88</v>
      </c>
      <c r="S23">
        <f t="shared" si="42"/>
        <v>88</v>
      </c>
      <c r="T23">
        <f t="shared" si="42"/>
        <v>88</v>
      </c>
      <c r="U23">
        <f t="shared" si="42"/>
        <v>88</v>
      </c>
      <c r="V23">
        <f t="shared" si="42"/>
        <v>88</v>
      </c>
      <c r="W23">
        <f t="shared" si="42"/>
        <v>88</v>
      </c>
      <c r="X23">
        <f t="shared" si="42"/>
        <v>88</v>
      </c>
      <c r="Y23">
        <f t="shared" si="42"/>
        <v>88</v>
      </c>
      <c r="Z23">
        <f t="shared" si="42"/>
        <v>88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</row>
    <row r="25" spans="2:34">
      <c r="AF25" t="s">
        <v>33</v>
      </c>
      <c r="AG25" t="s">
        <v>34</v>
      </c>
      <c r="AH25" t="s">
        <v>35</v>
      </c>
    </row>
    <row r="26" spans="2:34">
      <c r="D26">
        <f>SUM(D4:D22)</f>
        <v>0</v>
      </c>
      <c r="E26" t="s">
        <v>58</v>
      </c>
      <c r="F26">
        <f t="shared" ref="F26:U26" si="43">SUM(F4:F23)</f>
        <v>88</v>
      </c>
      <c r="G26">
        <f t="shared" si="43"/>
        <v>88</v>
      </c>
      <c r="H26">
        <f t="shared" si="43"/>
        <v>88</v>
      </c>
      <c r="I26">
        <f t="shared" si="43"/>
        <v>88</v>
      </c>
      <c r="J26">
        <f t="shared" si="43"/>
        <v>88</v>
      </c>
      <c r="K26">
        <f t="shared" si="43"/>
        <v>88</v>
      </c>
      <c r="L26">
        <f t="shared" si="43"/>
        <v>88</v>
      </c>
      <c r="M26">
        <f t="shared" si="43"/>
        <v>88</v>
      </c>
      <c r="N26">
        <f t="shared" si="43"/>
        <v>88</v>
      </c>
      <c r="O26">
        <f t="shared" si="43"/>
        <v>88</v>
      </c>
      <c r="P26">
        <f t="shared" si="43"/>
        <v>88</v>
      </c>
      <c r="Q26">
        <f t="shared" si="43"/>
        <v>88</v>
      </c>
      <c r="R26">
        <f t="shared" si="43"/>
        <v>88</v>
      </c>
      <c r="S26">
        <f t="shared" si="43"/>
        <v>88</v>
      </c>
      <c r="T26">
        <f t="shared" si="43"/>
        <v>88</v>
      </c>
      <c r="U26">
        <f t="shared" si="43"/>
        <v>88</v>
      </c>
      <c r="V26">
        <f t="shared" ref="V26:Z26" si="44">SUM(V4:V23)</f>
        <v>88</v>
      </c>
      <c r="W26">
        <f t="shared" si="44"/>
        <v>88</v>
      </c>
      <c r="X26">
        <f t="shared" si="44"/>
        <v>88</v>
      </c>
      <c r="Y26">
        <f t="shared" si="44"/>
        <v>88</v>
      </c>
      <c r="Z26">
        <f t="shared" si="44"/>
        <v>88</v>
      </c>
      <c r="AF26">
        <f>SUM(AF4:AF23)</f>
        <v>0</v>
      </c>
      <c r="AG26">
        <f>SUM(AG4:AG23)</f>
        <v>0</v>
      </c>
      <c r="AH26">
        <f>SUM(AH4:AH23)</f>
        <v>0</v>
      </c>
    </row>
    <row r="27" spans="2:34">
      <c r="E27" t="s">
        <v>57</v>
      </c>
      <c r="F27">
        <f>D26-88</f>
        <v>-88</v>
      </c>
      <c r="G27">
        <f t="shared" ref="G27:Y27" si="45">F26-88</f>
        <v>0</v>
      </c>
      <c r="H27">
        <f t="shared" si="45"/>
        <v>0</v>
      </c>
      <c r="I27">
        <f t="shared" si="45"/>
        <v>0</v>
      </c>
      <c r="J27">
        <f t="shared" si="45"/>
        <v>0</v>
      </c>
      <c r="K27">
        <f t="shared" si="45"/>
        <v>0</v>
      </c>
      <c r="L27">
        <f t="shared" si="45"/>
        <v>0</v>
      </c>
      <c r="M27">
        <f t="shared" si="45"/>
        <v>0</v>
      </c>
      <c r="N27">
        <f t="shared" si="45"/>
        <v>0</v>
      </c>
      <c r="O27">
        <f t="shared" si="45"/>
        <v>0</v>
      </c>
      <c r="P27">
        <f t="shared" si="45"/>
        <v>0</v>
      </c>
      <c r="Q27">
        <f t="shared" si="45"/>
        <v>0</v>
      </c>
      <c r="R27">
        <f t="shared" si="45"/>
        <v>0</v>
      </c>
      <c r="S27">
        <f t="shared" si="45"/>
        <v>0</v>
      </c>
      <c r="T27">
        <f t="shared" si="45"/>
        <v>0</v>
      </c>
      <c r="U27">
        <f t="shared" si="45"/>
        <v>0</v>
      </c>
      <c r="V27">
        <f t="shared" si="45"/>
        <v>0</v>
      </c>
      <c r="W27">
        <f t="shared" si="45"/>
        <v>0</v>
      </c>
      <c r="X27">
        <f t="shared" si="45"/>
        <v>0</v>
      </c>
      <c r="Y27">
        <f t="shared" si="45"/>
        <v>0</v>
      </c>
    </row>
    <row r="29" spans="2:34">
      <c r="F29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8"/>
  <sheetViews>
    <sheetView showGridLines="0" tabSelected="1" topLeftCell="A6" workbookViewId="0">
      <selection activeCell="B18" sqref="B18"/>
    </sheetView>
  </sheetViews>
  <sheetFormatPr defaultColWidth="10.796875" defaultRowHeight="21"/>
  <cols>
    <col min="1" max="1" width="10.69921875" style="6" customWidth="1"/>
    <col min="2" max="2" width="25.296875" style="6" customWidth="1"/>
    <col min="3" max="3" width="19.296875" style="6" customWidth="1"/>
    <col min="4" max="4" width="16.19921875" style="6" customWidth="1"/>
    <col min="5" max="5" width="0" style="6" hidden="1" customWidth="1"/>
    <col min="6" max="10" width="10.796875" style="6" hidden="1" customWidth="1"/>
    <col min="11" max="11" width="26.69921875" style="6" customWidth="1"/>
    <col min="12" max="12" width="19.796875" style="6" customWidth="1"/>
    <col min="13" max="13" width="20.796875" style="6" customWidth="1"/>
    <col min="14" max="14" width="13.296875" style="6" customWidth="1"/>
    <col min="15" max="15" width="0" style="6" hidden="1" customWidth="1"/>
    <col min="16" max="19" width="10.796875" style="6"/>
    <col min="20" max="20" width="0" style="6" hidden="1" customWidth="1"/>
    <col min="21" max="16384" width="10.796875" style="6"/>
  </cols>
  <sheetData>
    <row r="2" spans="1:20" ht="23.4">
      <c r="A2" s="47" t="s">
        <v>71</v>
      </c>
    </row>
    <row r="3" spans="1:20">
      <c r="A3" s="48" t="s">
        <v>72</v>
      </c>
    </row>
    <row r="4" spans="1:20">
      <c r="A4" s="48"/>
    </row>
    <row r="5" spans="1:20">
      <c r="A5" s="5" t="s">
        <v>74</v>
      </c>
    </row>
    <row r="6" spans="1:20">
      <c r="A6" s="5" t="s">
        <v>77</v>
      </c>
    </row>
    <row r="7" spans="1:20">
      <c r="A7" s="5" t="s">
        <v>78</v>
      </c>
    </row>
    <row r="8" spans="1:20">
      <c r="A8" s="5" t="s">
        <v>73</v>
      </c>
    </row>
    <row r="9" spans="1:20">
      <c r="A9" s="5" t="s">
        <v>75</v>
      </c>
      <c r="T9" s="6">
        <v>1</v>
      </c>
    </row>
    <row r="10" spans="1:20">
      <c r="A10" s="5" t="s">
        <v>76</v>
      </c>
      <c r="T10" s="6">
        <v>6</v>
      </c>
    </row>
    <row r="11" spans="1:20">
      <c r="A11" s="8" t="s">
        <v>79</v>
      </c>
    </row>
    <row r="12" spans="1:20" ht="21.6" thickBot="1">
      <c r="A12" s="8"/>
    </row>
    <row r="13" spans="1:20" ht="24" customHeight="1">
      <c r="A13" s="8"/>
      <c r="B13" s="12"/>
      <c r="C13" s="13"/>
      <c r="D13" s="14" t="s">
        <v>62</v>
      </c>
      <c r="L13" s="41"/>
      <c r="M13" s="43" t="s">
        <v>61</v>
      </c>
      <c r="N13" s="42"/>
      <c r="T13" s="6">
        <v>7</v>
      </c>
    </row>
    <row r="14" spans="1:20">
      <c r="A14" s="8"/>
      <c r="B14" s="15" t="s">
        <v>59</v>
      </c>
      <c r="C14" s="8" t="s">
        <v>60</v>
      </c>
      <c r="D14" s="16" t="s">
        <v>67</v>
      </c>
      <c r="K14" s="10"/>
      <c r="L14" s="34"/>
      <c r="M14" s="9" t="s">
        <v>80</v>
      </c>
      <c r="N14" s="35"/>
    </row>
    <row r="15" spans="1:20">
      <c r="A15" s="8"/>
      <c r="B15" s="17"/>
      <c r="C15" s="18"/>
      <c r="D15" s="19"/>
      <c r="L15" s="36" t="s">
        <v>63</v>
      </c>
      <c r="M15" s="9" t="s">
        <v>64</v>
      </c>
      <c r="N15" s="37" t="s">
        <v>65</v>
      </c>
    </row>
    <row r="16" spans="1:20" ht="21.6" thickBot="1">
      <c r="L16" s="38">
        <f>Formule!AF26</f>
        <v>0</v>
      </c>
      <c r="M16" s="39">
        <f>Formule!AG26</f>
        <v>0</v>
      </c>
      <c r="N16" s="40">
        <f>Formule!AH26</f>
        <v>0</v>
      </c>
    </row>
    <row r="17" spans="1:15" ht="28.95" customHeight="1">
      <c r="A17" s="24" t="s">
        <v>47</v>
      </c>
      <c r="B17" s="25" t="s">
        <v>48</v>
      </c>
      <c r="C17" s="24" t="s">
        <v>0</v>
      </c>
      <c r="D17" s="26" t="s">
        <v>1</v>
      </c>
      <c r="E17" s="33" t="s">
        <v>53</v>
      </c>
      <c r="F17" s="33"/>
      <c r="G17" s="33"/>
      <c r="H17" s="33" t="s">
        <v>44</v>
      </c>
      <c r="I17" s="33" t="s">
        <v>45</v>
      </c>
      <c r="J17" s="33" t="s">
        <v>46</v>
      </c>
      <c r="K17" s="24" t="s">
        <v>66</v>
      </c>
    </row>
    <row r="18" spans="1:15">
      <c r="A18" s="22">
        <v>1</v>
      </c>
      <c r="B18" s="31"/>
      <c r="C18" s="27"/>
      <c r="D18" s="29"/>
      <c r="E18" s="11">
        <v>1</v>
      </c>
      <c r="F18" s="6">
        <v>18</v>
      </c>
      <c r="G18" s="6" t="s">
        <v>36</v>
      </c>
      <c r="H18" s="6">
        <v>0</v>
      </c>
      <c r="I18" s="6">
        <v>1</v>
      </c>
      <c r="J18" s="6">
        <v>0</v>
      </c>
      <c r="K18" s="22">
        <f>C18</f>
        <v>0</v>
      </c>
      <c r="O18" s="6" t="s">
        <v>69</v>
      </c>
    </row>
    <row r="19" spans="1:15">
      <c r="A19" s="22">
        <v>2</v>
      </c>
      <c r="B19" s="31"/>
      <c r="C19" s="27"/>
      <c r="D19" s="29"/>
      <c r="E19" s="11">
        <v>2</v>
      </c>
      <c r="F19" s="6">
        <v>19</v>
      </c>
      <c r="G19" s="6" t="s">
        <v>37</v>
      </c>
      <c r="H19" s="6">
        <v>0</v>
      </c>
      <c r="I19" s="6">
        <v>1</v>
      </c>
      <c r="J19" s="6">
        <v>0</v>
      </c>
      <c r="K19" s="22">
        <f>K18+C19</f>
        <v>0</v>
      </c>
      <c r="O19" s="6" t="s">
        <v>70</v>
      </c>
    </row>
    <row r="20" spans="1:15">
      <c r="A20" s="22">
        <v>3</v>
      </c>
      <c r="B20" s="31"/>
      <c r="C20" s="27"/>
      <c r="D20" s="29"/>
      <c r="E20" s="11">
        <v>3</v>
      </c>
      <c r="F20" s="6">
        <v>20</v>
      </c>
      <c r="G20" s="6" t="s">
        <v>38</v>
      </c>
      <c r="H20" s="6">
        <v>0</v>
      </c>
      <c r="I20" s="6">
        <v>1</v>
      </c>
      <c r="J20" s="6">
        <v>0</v>
      </c>
      <c r="K20" s="22">
        <f>K19+C20</f>
        <v>0</v>
      </c>
    </row>
    <row r="21" spans="1:15">
      <c r="A21" s="22">
        <v>4</v>
      </c>
      <c r="B21" s="31"/>
      <c r="C21" s="27"/>
      <c r="D21" s="29"/>
      <c r="E21" s="11">
        <v>4</v>
      </c>
      <c r="F21" s="6">
        <v>21</v>
      </c>
      <c r="G21" s="6" t="s">
        <v>39</v>
      </c>
      <c r="H21" s="6">
        <v>1</v>
      </c>
      <c r="I21" s="6">
        <v>0</v>
      </c>
      <c r="J21" s="6">
        <v>1</v>
      </c>
      <c r="K21" s="22">
        <f t="shared" ref="K21:K37" si="0">K20+C21</f>
        <v>0</v>
      </c>
    </row>
    <row r="22" spans="1:15">
      <c r="A22" s="22">
        <v>5</v>
      </c>
      <c r="B22" s="31"/>
      <c r="C22" s="27"/>
      <c r="D22" s="29"/>
      <c r="E22" s="11">
        <v>5</v>
      </c>
      <c r="F22" s="6">
        <v>22</v>
      </c>
      <c r="G22" s="6" t="s">
        <v>40</v>
      </c>
      <c r="H22" s="6">
        <v>0</v>
      </c>
      <c r="I22" s="6">
        <v>0</v>
      </c>
      <c r="J22" s="6">
        <v>1</v>
      </c>
      <c r="K22" s="22">
        <f t="shared" si="0"/>
        <v>0</v>
      </c>
    </row>
    <row r="23" spans="1:15">
      <c r="A23" s="22">
        <v>6</v>
      </c>
      <c r="B23" s="31"/>
      <c r="C23" s="27"/>
      <c r="D23" s="29"/>
      <c r="E23" s="11">
        <v>6</v>
      </c>
      <c r="F23" s="6">
        <v>23</v>
      </c>
      <c r="G23" s="6" t="s">
        <v>41</v>
      </c>
      <c r="H23" s="6">
        <v>0</v>
      </c>
      <c r="I23" s="6">
        <v>0</v>
      </c>
      <c r="J23" s="6">
        <v>1</v>
      </c>
      <c r="K23" s="22">
        <f t="shared" si="0"/>
        <v>0</v>
      </c>
    </row>
    <row r="24" spans="1:15">
      <c r="A24" s="22">
        <v>7</v>
      </c>
      <c r="B24" s="31"/>
      <c r="C24" s="27"/>
      <c r="D24" s="29"/>
      <c r="E24" s="11">
        <v>7</v>
      </c>
      <c r="F24" s="6">
        <v>24</v>
      </c>
      <c r="G24" s="6" t="s">
        <v>42</v>
      </c>
      <c r="H24" s="6">
        <v>1</v>
      </c>
      <c r="I24" s="6">
        <v>0</v>
      </c>
      <c r="J24" s="6">
        <v>0</v>
      </c>
      <c r="K24" s="22">
        <f t="shared" si="0"/>
        <v>0</v>
      </c>
    </row>
    <row r="25" spans="1:15">
      <c r="A25" s="22">
        <v>8</v>
      </c>
      <c r="B25" s="31"/>
      <c r="C25" s="27"/>
      <c r="D25" s="29"/>
      <c r="E25" s="11">
        <v>8</v>
      </c>
      <c r="F25" s="6">
        <v>25</v>
      </c>
      <c r="G25" s="6" t="s">
        <v>43</v>
      </c>
      <c r="H25" s="6">
        <v>1</v>
      </c>
      <c r="I25" s="6">
        <v>0</v>
      </c>
      <c r="J25" s="6">
        <v>0</v>
      </c>
      <c r="K25" s="22">
        <f t="shared" si="0"/>
        <v>0</v>
      </c>
    </row>
    <row r="26" spans="1:15">
      <c r="A26" s="22">
        <v>9</v>
      </c>
      <c r="B26" s="31"/>
      <c r="C26" s="27"/>
      <c r="D26" s="29"/>
      <c r="E26" s="11">
        <v>9</v>
      </c>
      <c r="F26" s="6">
        <v>26</v>
      </c>
      <c r="K26" s="22">
        <f t="shared" si="0"/>
        <v>0</v>
      </c>
    </row>
    <row r="27" spans="1:15">
      <c r="A27" s="22">
        <v>10</v>
      </c>
      <c r="B27" s="31"/>
      <c r="C27" s="27"/>
      <c r="D27" s="29"/>
      <c r="E27" s="11">
        <v>10</v>
      </c>
      <c r="F27" s="6">
        <v>27</v>
      </c>
      <c r="K27" s="22">
        <f t="shared" si="0"/>
        <v>0</v>
      </c>
    </row>
    <row r="28" spans="1:15">
      <c r="A28" s="22">
        <v>11</v>
      </c>
      <c r="B28" s="31"/>
      <c r="C28" s="27"/>
      <c r="D28" s="29"/>
      <c r="E28" s="11">
        <v>11</v>
      </c>
      <c r="F28" s="6">
        <v>28</v>
      </c>
      <c r="K28" s="22">
        <f t="shared" si="0"/>
        <v>0</v>
      </c>
    </row>
    <row r="29" spans="1:15">
      <c r="A29" s="22">
        <v>12</v>
      </c>
      <c r="B29" s="31"/>
      <c r="C29" s="27"/>
      <c r="D29" s="29"/>
      <c r="E29" s="11">
        <v>12</v>
      </c>
      <c r="F29" s="6">
        <v>29</v>
      </c>
      <c r="K29" s="22">
        <f t="shared" si="0"/>
        <v>0</v>
      </c>
    </row>
    <row r="30" spans="1:15">
      <c r="A30" s="22">
        <v>13</v>
      </c>
      <c r="B30" s="31"/>
      <c r="C30" s="27"/>
      <c r="D30" s="29"/>
      <c r="E30" s="11">
        <v>13</v>
      </c>
      <c r="F30" s="6">
        <v>30</v>
      </c>
      <c r="K30" s="22">
        <f t="shared" si="0"/>
        <v>0</v>
      </c>
    </row>
    <row r="31" spans="1:15">
      <c r="A31" s="22">
        <v>14</v>
      </c>
      <c r="B31" s="31"/>
      <c r="C31" s="27"/>
      <c r="D31" s="29"/>
      <c r="E31" s="11">
        <v>14</v>
      </c>
      <c r="F31" s="6" t="s">
        <v>4</v>
      </c>
      <c r="K31" s="22">
        <f t="shared" si="0"/>
        <v>0</v>
      </c>
    </row>
    <row r="32" spans="1:15">
      <c r="A32" s="22">
        <v>15</v>
      </c>
      <c r="B32" s="31"/>
      <c r="C32" s="27"/>
      <c r="D32" s="29"/>
      <c r="E32" s="11">
        <v>15</v>
      </c>
      <c r="K32" s="22">
        <f t="shared" si="0"/>
        <v>0</v>
      </c>
    </row>
    <row r="33" spans="1:12">
      <c r="A33" s="22">
        <v>16</v>
      </c>
      <c r="B33" s="31"/>
      <c r="C33" s="27"/>
      <c r="D33" s="29"/>
      <c r="E33" s="11">
        <v>16</v>
      </c>
      <c r="K33" s="22">
        <f t="shared" si="0"/>
        <v>0</v>
      </c>
    </row>
    <row r="34" spans="1:12">
      <c r="A34" s="22">
        <v>17</v>
      </c>
      <c r="B34" s="31"/>
      <c r="C34" s="27"/>
      <c r="D34" s="29"/>
      <c r="E34" s="11">
        <v>17</v>
      </c>
      <c r="K34" s="22">
        <f t="shared" si="0"/>
        <v>0</v>
      </c>
    </row>
    <row r="35" spans="1:12">
      <c r="A35" s="22">
        <v>18</v>
      </c>
      <c r="B35" s="31"/>
      <c r="C35" s="27"/>
      <c r="D35" s="29"/>
      <c r="E35" s="11">
        <v>18</v>
      </c>
      <c r="K35" s="22">
        <f t="shared" si="0"/>
        <v>0</v>
      </c>
    </row>
    <row r="36" spans="1:12">
      <c r="A36" s="22">
        <v>19</v>
      </c>
      <c r="B36" s="31"/>
      <c r="C36" s="27"/>
      <c r="D36" s="29"/>
      <c r="E36" s="11">
        <v>19</v>
      </c>
      <c r="K36" s="22">
        <f t="shared" si="0"/>
        <v>0</v>
      </c>
    </row>
    <row r="37" spans="1:12">
      <c r="A37" s="23">
        <v>20</v>
      </c>
      <c r="B37" s="32"/>
      <c r="C37" s="28"/>
      <c r="D37" s="30"/>
      <c r="E37" s="20">
        <v>20</v>
      </c>
      <c r="F37" s="21"/>
      <c r="G37" s="21"/>
      <c r="H37" s="21"/>
      <c r="I37" s="21"/>
      <c r="J37" s="21"/>
      <c r="K37" s="23">
        <f t="shared" si="0"/>
        <v>0</v>
      </c>
    </row>
    <row r="38" spans="1:12">
      <c r="A38" s="44" t="s">
        <v>68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</row>
  </sheetData>
  <sheetProtection password="ED64" sheet="1" objects="1" scenarios="1" selectLockedCells="1"/>
  <dataConsolidate/>
  <dataValidations count="4">
    <dataValidation type="list" allowBlank="1" showInputMessage="1" showErrorMessage="1" sqref="B18:B37" xr:uid="{00000000-0002-0000-0100-000000000000}">
      <formula1>$G$18:$G$25</formula1>
    </dataValidation>
    <dataValidation type="list" allowBlank="1" showInputMessage="1" showErrorMessage="1" sqref="D18:D37" xr:uid="{00000000-0002-0000-0100-000001000000}">
      <formula1>$F$18:$F$31</formula1>
    </dataValidation>
    <dataValidation type="list" allowBlank="1" showInputMessage="1" showErrorMessage="1" sqref="C18:C37" xr:uid="{00000000-0002-0000-0100-000002000000}">
      <formula1>$E$18:$E$37</formula1>
    </dataValidation>
    <dataValidation type="list" allowBlank="1" showInputMessage="1" showErrorMessage="1" sqref="L38" xr:uid="{00000000-0002-0000-0100-000003000000}">
      <formula1>$O$18:$O$19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8"/>
  <sheetViews>
    <sheetView workbookViewId="0">
      <selection activeCell="G5" sqref="G5"/>
    </sheetView>
  </sheetViews>
  <sheetFormatPr defaultColWidth="11.19921875" defaultRowHeight="15.6"/>
  <sheetData>
    <row r="3" spans="1:13">
      <c r="H3" s="1" t="s">
        <v>50</v>
      </c>
      <c r="M3" s="1"/>
    </row>
    <row r="4" spans="1:13">
      <c r="A4" s="2" t="s">
        <v>47</v>
      </c>
      <c r="B4" s="2" t="s">
        <v>48</v>
      </c>
      <c r="C4" s="2" t="s">
        <v>0</v>
      </c>
      <c r="D4" s="2" t="s">
        <v>1</v>
      </c>
      <c r="F4" s="2" t="s">
        <v>54</v>
      </c>
      <c r="G4" s="2" t="s">
        <v>55</v>
      </c>
    </row>
    <row r="5" spans="1:13">
      <c r="A5" s="3">
        <v>1</v>
      </c>
      <c r="B5">
        <f>'Foglio Inserimento studenti'!B18</f>
        <v>0</v>
      </c>
      <c r="C5">
        <f>'Foglio Inserimento studenti'!C18</f>
        <v>0</v>
      </c>
      <c r="D5">
        <f>'Foglio Inserimento studenti'!D18</f>
        <v>0</v>
      </c>
      <c r="F5" t="str">
        <f>RIGHT(B5,1)</f>
        <v>0</v>
      </c>
      <c r="G5">
        <f>_xlfn.NUMBERVALUE(F5)</f>
        <v>0</v>
      </c>
      <c r="H5">
        <f>C5</f>
        <v>0</v>
      </c>
      <c r="I5">
        <f>D5</f>
        <v>0</v>
      </c>
    </row>
    <row r="6" spans="1:13">
      <c r="A6" s="3">
        <v>2</v>
      </c>
      <c r="B6">
        <f>'Foglio Inserimento studenti'!B19</f>
        <v>0</v>
      </c>
      <c r="C6">
        <f>'Foglio Inserimento studenti'!C19</f>
        <v>0</v>
      </c>
      <c r="D6">
        <f>'Foglio Inserimento studenti'!D19</f>
        <v>0</v>
      </c>
      <c r="F6" t="str">
        <f t="shared" ref="F6:F24" si="0">RIGHT(B6,1)</f>
        <v>0</v>
      </c>
      <c r="G6">
        <f t="shared" ref="G6:G24" si="1">_xlfn.NUMBERVALUE(F6)</f>
        <v>0</v>
      </c>
      <c r="H6">
        <f t="shared" ref="H6:H18" si="2">C6</f>
        <v>0</v>
      </c>
      <c r="I6">
        <f t="shared" ref="I6:I18" si="3">D6</f>
        <v>0</v>
      </c>
    </row>
    <row r="7" spans="1:13">
      <c r="A7" s="3">
        <v>3</v>
      </c>
      <c r="B7">
        <f>'Foglio Inserimento studenti'!B20</f>
        <v>0</v>
      </c>
      <c r="C7">
        <f>'Foglio Inserimento studenti'!C20</f>
        <v>0</v>
      </c>
      <c r="D7">
        <f>'Foglio Inserimento studenti'!D20</f>
        <v>0</v>
      </c>
      <c r="F7" t="str">
        <f t="shared" si="0"/>
        <v>0</v>
      </c>
      <c r="G7">
        <f t="shared" si="1"/>
        <v>0</v>
      </c>
      <c r="H7">
        <f t="shared" si="2"/>
        <v>0</v>
      </c>
      <c r="I7">
        <f t="shared" si="3"/>
        <v>0</v>
      </c>
    </row>
    <row r="8" spans="1:13">
      <c r="A8" s="3">
        <v>4</v>
      </c>
      <c r="B8">
        <f>'Foglio Inserimento studenti'!B21</f>
        <v>0</v>
      </c>
      <c r="C8">
        <f>'Foglio Inserimento studenti'!C21</f>
        <v>0</v>
      </c>
      <c r="D8">
        <f>'Foglio Inserimento studenti'!D21</f>
        <v>0</v>
      </c>
      <c r="F8" t="str">
        <f t="shared" si="0"/>
        <v>0</v>
      </c>
      <c r="G8">
        <f t="shared" si="1"/>
        <v>0</v>
      </c>
      <c r="H8">
        <f t="shared" si="2"/>
        <v>0</v>
      </c>
      <c r="I8">
        <f t="shared" si="3"/>
        <v>0</v>
      </c>
    </row>
    <row r="9" spans="1:13">
      <c r="A9" s="3">
        <v>5</v>
      </c>
      <c r="B9">
        <f>'Foglio Inserimento studenti'!B22</f>
        <v>0</v>
      </c>
      <c r="C9">
        <f>'Foglio Inserimento studenti'!C22</f>
        <v>0</v>
      </c>
      <c r="D9">
        <f>'Foglio Inserimento studenti'!D22</f>
        <v>0</v>
      </c>
      <c r="F9" t="str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</row>
    <row r="10" spans="1:13">
      <c r="A10" s="3">
        <v>6</v>
      </c>
      <c r="B10">
        <f>'Foglio Inserimento studenti'!B23</f>
        <v>0</v>
      </c>
      <c r="C10">
        <f>'Foglio Inserimento studenti'!C23</f>
        <v>0</v>
      </c>
      <c r="D10">
        <f>'Foglio Inserimento studenti'!D23</f>
        <v>0</v>
      </c>
      <c r="F10" t="str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</row>
    <row r="11" spans="1:13">
      <c r="A11" s="3">
        <v>7</v>
      </c>
      <c r="B11">
        <f>'Foglio Inserimento studenti'!B24</f>
        <v>0</v>
      </c>
      <c r="C11">
        <f>'Foglio Inserimento studenti'!C24</f>
        <v>0</v>
      </c>
      <c r="D11">
        <f>'Foglio Inserimento studenti'!D24</f>
        <v>0</v>
      </c>
      <c r="F11" t="str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</row>
    <row r="12" spans="1:13">
      <c r="A12" s="3">
        <v>8</v>
      </c>
      <c r="B12">
        <f>'Foglio Inserimento studenti'!B25</f>
        <v>0</v>
      </c>
      <c r="C12">
        <f>'Foglio Inserimento studenti'!C25</f>
        <v>0</v>
      </c>
      <c r="D12">
        <f>'Foglio Inserimento studenti'!D25</f>
        <v>0</v>
      </c>
      <c r="F12" t="str">
        <f t="shared" si="0"/>
        <v>0</v>
      </c>
      <c r="G12">
        <f t="shared" si="1"/>
        <v>0</v>
      </c>
      <c r="H12">
        <f t="shared" si="2"/>
        <v>0</v>
      </c>
      <c r="I12">
        <f t="shared" si="3"/>
        <v>0</v>
      </c>
    </row>
    <row r="13" spans="1:13">
      <c r="A13" s="3">
        <v>9</v>
      </c>
      <c r="B13">
        <f>'Foglio Inserimento studenti'!B26</f>
        <v>0</v>
      </c>
      <c r="C13">
        <f>'Foglio Inserimento studenti'!C26</f>
        <v>0</v>
      </c>
      <c r="D13">
        <f>'Foglio Inserimento studenti'!D26</f>
        <v>0</v>
      </c>
      <c r="F13" t="str">
        <f t="shared" si="0"/>
        <v>0</v>
      </c>
      <c r="G13">
        <f t="shared" si="1"/>
        <v>0</v>
      </c>
      <c r="H13">
        <f t="shared" si="2"/>
        <v>0</v>
      </c>
      <c r="I13">
        <f t="shared" si="3"/>
        <v>0</v>
      </c>
    </row>
    <row r="14" spans="1:13">
      <c r="A14" s="3">
        <v>10</v>
      </c>
      <c r="B14">
        <f>'Foglio Inserimento studenti'!B27</f>
        <v>0</v>
      </c>
      <c r="C14">
        <f>'Foglio Inserimento studenti'!C27</f>
        <v>0</v>
      </c>
      <c r="D14">
        <f>'Foglio Inserimento studenti'!D27</f>
        <v>0</v>
      </c>
      <c r="F14" t="str">
        <f t="shared" si="0"/>
        <v>0</v>
      </c>
      <c r="G14">
        <f t="shared" si="1"/>
        <v>0</v>
      </c>
      <c r="H14">
        <f t="shared" si="2"/>
        <v>0</v>
      </c>
      <c r="I14">
        <f t="shared" si="3"/>
        <v>0</v>
      </c>
    </row>
    <row r="15" spans="1:13">
      <c r="A15" s="3">
        <v>11</v>
      </c>
      <c r="B15">
        <f>'Foglio Inserimento studenti'!B28</f>
        <v>0</v>
      </c>
      <c r="C15">
        <f>'Foglio Inserimento studenti'!C28</f>
        <v>0</v>
      </c>
      <c r="D15">
        <f>'Foglio Inserimento studenti'!D28</f>
        <v>0</v>
      </c>
      <c r="F15" t="str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</row>
    <row r="16" spans="1:13">
      <c r="A16" s="3">
        <v>12</v>
      </c>
      <c r="B16">
        <f>'Foglio Inserimento studenti'!B29</f>
        <v>0</v>
      </c>
      <c r="C16">
        <f>'Foglio Inserimento studenti'!C29</f>
        <v>0</v>
      </c>
      <c r="D16">
        <f>'Foglio Inserimento studenti'!D29</f>
        <v>0</v>
      </c>
      <c r="F16" t="str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</row>
    <row r="17" spans="1:12">
      <c r="A17" s="3">
        <v>13</v>
      </c>
      <c r="B17">
        <f>'Foglio Inserimento studenti'!B30</f>
        <v>0</v>
      </c>
      <c r="C17">
        <f>'Foglio Inserimento studenti'!C30</f>
        <v>0</v>
      </c>
      <c r="D17">
        <f>'Foglio Inserimento studenti'!D30</f>
        <v>0</v>
      </c>
      <c r="F17" t="str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</row>
    <row r="18" spans="1:12">
      <c r="A18" s="3">
        <v>14</v>
      </c>
      <c r="B18">
        <f>'Foglio Inserimento studenti'!B31</f>
        <v>0</v>
      </c>
      <c r="C18">
        <f>'Foglio Inserimento studenti'!C31</f>
        <v>0</v>
      </c>
      <c r="D18">
        <f>'Foglio Inserimento studenti'!D31</f>
        <v>0</v>
      </c>
      <c r="F18" t="str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</row>
    <row r="19" spans="1:12">
      <c r="A19" s="3">
        <v>15</v>
      </c>
      <c r="B19">
        <f>'Foglio Inserimento studenti'!B32</f>
        <v>0</v>
      </c>
      <c r="C19">
        <f>'Foglio Inserimento studenti'!C32</f>
        <v>0</v>
      </c>
      <c r="D19">
        <f>'Foglio Inserimento studenti'!D32</f>
        <v>0</v>
      </c>
      <c r="F19" t="str">
        <f t="shared" si="0"/>
        <v>0</v>
      </c>
      <c r="G19">
        <f t="shared" si="1"/>
        <v>0</v>
      </c>
      <c r="H19">
        <f t="shared" ref="H19:H24" si="4">C19</f>
        <v>0</v>
      </c>
      <c r="I19">
        <f t="shared" ref="I19:I24" si="5">D19</f>
        <v>0</v>
      </c>
    </row>
    <row r="20" spans="1:12">
      <c r="A20" s="3">
        <v>16</v>
      </c>
      <c r="B20">
        <f>'Foglio Inserimento studenti'!B33</f>
        <v>0</v>
      </c>
      <c r="C20">
        <f>'Foglio Inserimento studenti'!C33</f>
        <v>0</v>
      </c>
      <c r="D20">
        <f>'Foglio Inserimento studenti'!D33</f>
        <v>0</v>
      </c>
      <c r="F20" t="str">
        <f t="shared" si="0"/>
        <v>0</v>
      </c>
      <c r="G20">
        <f t="shared" si="1"/>
        <v>0</v>
      </c>
      <c r="H20">
        <f t="shared" si="4"/>
        <v>0</v>
      </c>
      <c r="I20">
        <f t="shared" si="5"/>
        <v>0</v>
      </c>
    </row>
    <row r="21" spans="1:12">
      <c r="A21" s="3">
        <v>17</v>
      </c>
      <c r="B21">
        <f>'Foglio Inserimento studenti'!B34</f>
        <v>0</v>
      </c>
      <c r="C21">
        <f>'Foglio Inserimento studenti'!C34</f>
        <v>0</v>
      </c>
      <c r="D21">
        <f>'Foglio Inserimento studenti'!D34</f>
        <v>0</v>
      </c>
      <c r="F21" t="str">
        <f t="shared" si="0"/>
        <v>0</v>
      </c>
      <c r="G21">
        <f t="shared" si="1"/>
        <v>0</v>
      </c>
      <c r="H21">
        <f t="shared" si="4"/>
        <v>0</v>
      </c>
      <c r="I21">
        <f t="shared" si="5"/>
        <v>0</v>
      </c>
    </row>
    <row r="22" spans="1:12">
      <c r="A22" s="3">
        <v>18</v>
      </c>
      <c r="B22">
        <f>'Foglio Inserimento studenti'!B35</f>
        <v>0</v>
      </c>
      <c r="C22">
        <f>'Foglio Inserimento studenti'!C35</f>
        <v>0</v>
      </c>
      <c r="D22">
        <f>'Foglio Inserimento studenti'!D35</f>
        <v>0</v>
      </c>
      <c r="F22" t="str">
        <f t="shared" si="0"/>
        <v>0</v>
      </c>
      <c r="G22">
        <f t="shared" si="1"/>
        <v>0</v>
      </c>
      <c r="H22">
        <f t="shared" si="4"/>
        <v>0</v>
      </c>
      <c r="I22">
        <f t="shared" si="5"/>
        <v>0</v>
      </c>
    </row>
    <row r="23" spans="1:12">
      <c r="A23" s="3">
        <v>19</v>
      </c>
      <c r="B23">
        <f>'Foglio Inserimento studenti'!B36</f>
        <v>0</v>
      </c>
      <c r="C23">
        <f>'Foglio Inserimento studenti'!C36</f>
        <v>0</v>
      </c>
      <c r="D23">
        <f>'Foglio Inserimento studenti'!D36</f>
        <v>0</v>
      </c>
      <c r="F23" t="str">
        <f t="shared" si="0"/>
        <v>0</v>
      </c>
      <c r="G23">
        <f t="shared" si="1"/>
        <v>0</v>
      </c>
      <c r="H23">
        <f t="shared" si="4"/>
        <v>0</v>
      </c>
      <c r="I23">
        <f t="shared" si="5"/>
        <v>0</v>
      </c>
    </row>
    <row r="24" spans="1:12">
      <c r="A24" s="3">
        <v>20</v>
      </c>
      <c r="B24">
        <f>'Foglio Inserimento studenti'!B37</f>
        <v>0</v>
      </c>
      <c r="C24">
        <f>'Foglio Inserimento studenti'!C37</f>
        <v>0</v>
      </c>
      <c r="D24">
        <f>'Foglio Inserimento studenti'!D37</f>
        <v>0</v>
      </c>
      <c r="F24" t="str">
        <f t="shared" si="0"/>
        <v>0</v>
      </c>
      <c r="G24">
        <f t="shared" si="1"/>
        <v>0</v>
      </c>
      <c r="H24">
        <f t="shared" si="4"/>
        <v>0</v>
      </c>
      <c r="I24">
        <f t="shared" si="5"/>
        <v>0</v>
      </c>
    </row>
    <row r="26" spans="1:12">
      <c r="B26" t="s">
        <v>49</v>
      </c>
      <c r="G26" s="1" t="s">
        <v>51</v>
      </c>
      <c r="L26" s="1"/>
    </row>
    <row r="27" spans="1:12">
      <c r="G27" s="1" t="s">
        <v>52</v>
      </c>
    </row>
    <row r="28" spans="1:12">
      <c r="A28" s="2" t="s">
        <v>47</v>
      </c>
      <c r="B28" s="2" t="s">
        <v>48</v>
      </c>
      <c r="C28" s="2" t="s">
        <v>0</v>
      </c>
      <c r="D28" s="2" t="s">
        <v>1</v>
      </c>
      <c r="F28" s="2" t="s">
        <v>47</v>
      </c>
      <c r="G28" s="2" t="s">
        <v>48</v>
      </c>
      <c r="H28" s="2" t="s">
        <v>0</v>
      </c>
      <c r="I28" s="2" t="s">
        <v>1</v>
      </c>
    </row>
    <row r="29" spans="1:12">
      <c r="A29" s="3">
        <v>1</v>
      </c>
      <c r="B29">
        <f>G5</f>
        <v>0</v>
      </c>
      <c r="C29">
        <f t="shared" ref="C29:D29" si="6">H5</f>
        <v>0</v>
      </c>
      <c r="D29">
        <f t="shared" si="6"/>
        <v>0</v>
      </c>
      <c r="F29" s="3">
        <v>1</v>
      </c>
      <c r="G29" s="4">
        <v>0</v>
      </c>
      <c r="H29" s="4">
        <v>0</v>
      </c>
      <c r="I29" s="4">
        <v>0</v>
      </c>
    </row>
    <row r="30" spans="1:12">
      <c r="A30" s="3">
        <v>2</v>
      </c>
      <c r="B30">
        <f t="shared" ref="B30:B48" si="7">G6</f>
        <v>0</v>
      </c>
      <c r="C30">
        <f t="shared" ref="C30:C48" si="8">H6</f>
        <v>0</v>
      </c>
      <c r="D30">
        <f t="shared" ref="D30:D48" si="9">I6</f>
        <v>0</v>
      </c>
      <c r="F30" s="3">
        <v>2</v>
      </c>
      <c r="G30" s="4">
        <v>0</v>
      </c>
      <c r="H30" s="4">
        <v>0</v>
      </c>
      <c r="I30" s="4">
        <v>0</v>
      </c>
    </row>
    <row r="31" spans="1:12">
      <c r="A31" s="3">
        <v>3</v>
      </c>
      <c r="B31">
        <f t="shared" si="7"/>
        <v>0</v>
      </c>
      <c r="C31">
        <f t="shared" si="8"/>
        <v>0</v>
      </c>
      <c r="D31">
        <f t="shared" si="9"/>
        <v>0</v>
      </c>
      <c r="F31" s="3">
        <v>3</v>
      </c>
      <c r="G31" s="4">
        <v>0</v>
      </c>
      <c r="H31" s="4">
        <v>0</v>
      </c>
      <c r="I31" s="4">
        <v>0</v>
      </c>
    </row>
    <row r="32" spans="1:12">
      <c r="A32" s="3">
        <v>4</v>
      </c>
      <c r="B32">
        <f t="shared" si="7"/>
        <v>0</v>
      </c>
      <c r="C32">
        <f t="shared" si="8"/>
        <v>0</v>
      </c>
      <c r="D32">
        <f t="shared" si="9"/>
        <v>0</v>
      </c>
      <c r="F32" s="3">
        <v>4</v>
      </c>
      <c r="G32" s="4">
        <v>0</v>
      </c>
      <c r="H32" s="4">
        <v>0</v>
      </c>
      <c r="I32" s="4">
        <v>0</v>
      </c>
    </row>
    <row r="33" spans="1:9">
      <c r="A33" s="3">
        <v>5</v>
      </c>
      <c r="B33">
        <f t="shared" si="7"/>
        <v>0</v>
      </c>
      <c r="C33">
        <f t="shared" si="8"/>
        <v>0</v>
      </c>
      <c r="D33">
        <f t="shared" si="9"/>
        <v>0</v>
      </c>
      <c r="F33" s="3">
        <v>5</v>
      </c>
      <c r="G33" s="4">
        <v>0</v>
      </c>
      <c r="H33" s="4">
        <v>0</v>
      </c>
      <c r="I33" s="4">
        <v>0</v>
      </c>
    </row>
    <row r="34" spans="1:9">
      <c r="A34" s="3">
        <v>6</v>
      </c>
      <c r="B34">
        <f t="shared" si="7"/>
        <v>0</v>
      </c>
      <c r="C34">
        <f t="shared" si="8"/>
        <v>0</v>
      </c>
      <c r="D34">
        <f t="shared" si="9"/>
        <v>0</v>
      </c>
      <c r="F34" s="3">
        <v>6</v>
      </c>
      <c r="G34" s="4">
        <v>0</v>
      </c>
      <c r="H34" s="4">
        <v>0</v>
      </c>
      <c r="I34" s="4">
        <v>0</v>
      </c>
    </row>
    <row r="35" spans="1:9">
      <c r="A35" s="3">
        <v>7</v>
      </c>
      <c r="B35">
        <f t="shared" si="7"/>
        <v>0</v>
      </c>
      <c r="C35">
        <f t="shared" si="8"/>
        <v>0</v>
      </c>
      <c r="D35">
        <f t="shared" si="9"/>
        <v>0</v>
      </c>
      <c r="F35" s="3">
        <v>7</v>
      </c>
      <c r="G35" s="4">
        <v>1</v>
      </c>
      <c r="H35" s="4">
        <v>8</v>
      </c>
      <c r="I35" s="4">
        <v>18</v>
      </c>
    </row>
    <row r="36" spans="1:9">
      <c r="A36" s="3">
        <v>8</v>
      </c>
      <c r="B36">
        <f t="shared" si="7"/>
        <v>0</v>
      </c>
      <c r="C36">
        <f t="shared" si="8"/>
        <v>0</v>
      </c>
      <c r="D36">
        <f t="shared" si="9"/>
        <v>0</v>
      </c>
      <c r="F36" s="3">
        <v>8</v>
      </c>
      <c r="G36" s="4">
        <v>7</v>
      </c>
      <c r="H36" s="4">
        <v>4</v>
      </c>
      <c r="I36" s="4">
        <v>19</v>
      </c>
    </row>
    <row r="37" spans="1:9">
      <c r="A37" s="3">
        <v>9</v>
      </c>
      <c r="B37">
        <f t="shared" si="7"/>
        <v>0</v>
      </c>
      <c r="C37">
        <f t="shared" si="8"/>
        <v>0</v>
      </c>
      <c r="D37">
        <f t="shared" si="9"/>
        <v>0</v>
      </c>
      <c r="F37" s="3">
        <v>9</v>
      </c>
      <c r="G37" s="4">
        <v>2</v>
      </c>
      <c r="H37" s="4">
        <v>9</v>
      </c>
      <c r="I37" s="4">
        <v>19</v>
      </c>
    </row>
    <row r="38" spans="1:9">
      <c r="A38" s="3">
        <v>10</v>
      </c>
      <c r="B38">
        <f t="shared" si="7"/>
        <v>0</v>
      </c>
      <c r="C38">
        <f t="shared" si="8"/>
        <v>0</v>
      </c>
      <c r="D38">
        <f t="shared" si="9"/>
        <v>0</v>
      </c>
      <c r="F38" s="3">
        <v>10</v>
      </c>
      <c r="G38" s="4">
        <v>4</v>
      </c>
      <c r="H38" s="4">
        <v>8</v>
      </c>
      <c r="I38" s="4">
        <v>19</v>
      </c>
    </row>
    <row r="39" spans="1:9">
      <c r="A39" s="3">
        <v>11</v>
      </c>
      <c r="B39">
        <f t="shared" si="7"/>
        <v>0</v>
      </c>
      <c r="C39">
        <f t="shared" si="8"/>
        <v>0</v>
      </c>
      <c r="D39">
        <f t="shared" si="9"/>
        <v>0</v>
      </c>
      <c r="F39" s="3">
        <v>11</v>
      </c>
      <c r="G39" s="4">
        <v>8</v>
      </c>
      <c r="H39" s="4">
        <v>12</v>
      </c>
      <c r="I39" s="4">
        <v>20</v>
      </c>
    </row>
    <row r="40" spans="1:9">
      <c r="A40" s="3">
        <v>12</v>
      </c>
      <c r="B40">
        <f t="shared" si="7"/>
        <v>0</v>
      </c>
      <c r="C40">
        <f t="shared" si="8"/>
        <v>0</v>
      </c>
      <c r="D40">
        <f t="shared" si="9"/>
        <v>0</v>
      </c>
      <c r="F40" s="3">
        <v>12</v>
      </c>
      <c r="G40" s="4">
        <v>1</v>
      </c>
      <c r="H40" s="4">
        <v>9</v>
      </c>
      <c r="I40" s="4">
        <v>20</v>
      </c>
    </row>
    <row r="41" spans="1:9">
      <c r="A41" s="3">
        <v>13</v>
      </c>
      <c r="B41">
        <f t="shared" si="7"/>
        <v>0</v>
      </c>
      <c r="C41">
        <f t="shared" si="8"/>
        <v>0</v>
      </c>
      <c r="D41">
        <f t="shared" si="9"/>
        <v>0</v>
      </c>
      <c r="F41" s="3">
        <v>13</v>
      </c>
      <c r="G41" s="4">
        <v>8</v>
      </c>
      <c r="H41" s="4">
        <v>9</v>
      </c>
      <c r="I41" s="4">
        <v>22</v>
      </c>
    </row>
    <row r="42" spans="1:9">
      <c r="A42" s="3">
        <v>14</v>
      </c>
      <c r="B42">
        <f t="shared" si="7"/>
        <v>0</v>
      </c>
      <c r="C42">
        <f t="shared" si="8"/>
        <v>0</v>
      </c>
      <c r="D42">
        <f t="shared" si="9"/>
        <v>0</v>
      </c>
      <c r="F42" s="3">
        <v>14</v>
      </c>
      <c r="G42" s="4">
        <v>3</v>
      </c>
      <c r="H42" s="4">
        <v>6</v>
      </c>
      <c r="I42" s="4">
        <v>22</v>
      </c>
    </row>
    <row r="43" spans="1:9">
      <c r="A43" s="3">
        <v>15</v>
      </c>
      <c r="B43">
        <f t="shared" si="7"/>
        <v>0</v>
      </c>
      <c r="C43">
        <f t="shared" si="8"/>
        <v>0</v>
      </c>
      <c r="D43">
        <f t="shared" si="9"/>
        <v>0</v>
      </c>
      <c r="F43" s="3">
        <v>15</v>
      </c>
      <c r="G43" s="4">
        <v>5</v>
      </c>
      <c r="H43" s="4">
        <v>4</v>
      </c>
      <c r="I43" s="4">
        <v>24</v>
      </c>
    </row>
    <row r="44" spans="1:9">
      <c r="A44" s="3">
        <v>16</v>
      </c>
      <c r="B44">
        <f t="shared" si="7"/>
        <v>0</v>
      </c>
      <c r="C44">
        <f t="shared" si="8"/>
        <v>0</v>
      </c>
      <c r="D44">
        <f t="shared" si="9"/>
        <v>0</v>
      </c>
      <c r="F44" s="3">
        <v>16</v>
      </c>
      <c r="G44" s="4">
        <v>5</v>
      </c>
      <c r="H44" s="4">
        <v>6</v>
      </c>
      <c r="I44" s="4">
        <v>24</v>
      </c>
    </row>
    <row r="45" spans="1:9">
      <c r="A45" s="3">
        <v>17</v>
      </c>
      <c r="B45">
        <f t="shared" si="7"/>
        <v>0</v>
      </c>
      <c r="C45">
        <f t="shared" si="8"/>
        <v>0</v>
      </c>
      <c r="D45">
        <f t="shared" si="9"/>
        <v>0</v>
      </c>
      <c r="F45" s="3">
        <v>17</v>
      </c>
      <c r="G45" s="4">
        <v>2</v>
      </c>
      <c r="H45" s="4">
        <v>8</v>
      </c>
      <c r="I45" s="4">
        <v>26</v>
      </c>
    </row>
    <row r="46" spans="1:9">
      <c r="A46" s="3">
        <v>18</v>
      </c>
      <c r="B46">
        <f t="shared" si="7"/>
        <v>0</v>
      </c>
      <c r="C46">
        <f t="shared" si="8"/>
        <v>0</v>
      </c>
      <c r="D46">
        <f t="shared" si="9"/>
        <v>0</v>
      </c>
      <c r="F46" s="3">
        <v>18</v>
      </c>
      <c r="G46" s="4">
        <v>1</v>
      </c>
      <c r="H46" s="4">
        <v>12</v>
      </c>
      <c r="I46" s="4">
        <v>27</v>
      </c>
    </row>
    <row r="47" spans="1:9">
      <c r="A47" s="3">
        <v>19</v>
      </c>
      <c r="B47">
        <f t="shared" si="7"/>
        <v>0</v>
      </c>
      <c r="C47">
        <f t="shared" si="8"/>
        <v>0</v>
      </c>
      <c r="D47">
        <f t="shared" si="9"/>
        <v>0</v>
      </c>
      <c r="F47" s="3">
        <v>19</v>
      </c>
      <c r="G47" s="4">
        <v>4</v>
      </c>
      <c r="H47" s="4">
        <v>6</v>
      </c>
      <c r="I47" s="4">
        <v>27</v>
      </c>
    </row>
    <row r="48" spans="1:9">
      <c r="A48" s="3">
        <v>20</v>
      </c>
      <c r="B48">
        <f t="shared" si="7"/>
        <v>0</v>
      </c>
      <c r="C48">
        <f t="shared" si="8"/>
        <v>0</v>
      </c>
      <c r="D48">
        <f t="shared" si="9"/>
        <v>0</v>
      </c>
      <c r="F48" s="3">
        <v>20</v>
      </c>
      <c r="G48" s="4">
        <v>6</v>
      </c>
      <c r="H48" s="4">
        <v>9</v>
      </c>
      <c r="I48" s="4">
        <v>29</v>
      </c>
    </row>
  </sheetData>
  <sortState xmlns:xlrd2="http://schemas.microsoft.com/office/spreadsheetml/2017/richdata2" ref="G29:I48">
    <sortCondition ref="I29:I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Formule</vt:lpstr>
      <vt:lpstr>Foglio Inserimento studenti</vt:lpstr>
      <vt:lpstr>Ordinamento_Formula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D'OLIMPIO</dc:creator>
  <cp:lastModifiedBy>SiComputer12</cp:lastModifiedBy>
  <dcterms:created xsi:type="dcterms:W3CDTF">2023-07-12T09:45:11Z</dcterms:created>
  <dcterms:modified xsi:type="dcterms:W3CDTF">2023-08-02T07:07:58Z</dcterms:modified>
</cp:coreProperties>
</file>